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kvad02\dfs\A206_広報\00200_広報\00200_広報担当\06_デジタルメディア\01_ウェブサイト\22_HP更新対応\2024\240301_財務データ更新\"/>
    </mc:Choice>
  </mc:AlternateContent>
  <xr:revisionPtr revIDLastSave="0" documentId="8_{46367A58-BBF2-4D1A-9276-EA5BE9FC2AB0}" xr6:coauthVersionLast="36" xr6:coauthVersionMax="36" xr10:uidLastSave="{00000000-0000-0000-0000-000000000000}"/>
  <bookViews>
    <workbookView xWindow="0" yWindow="0" windowWidth="23040" windowHeight="9708" xr2:uid="{69265A93-1054-40E7-8648-901E8ECACC1E}"/>
  </bookViews>
  <sheets>
    <sheet name="連結業績（5年）" sheetId="1" r:id="rId1"/>
  </sheets>
  <definedNames>
    <definedName name="_xlnm.Print_Area" localSheetId="0">'連結業績（5年）'!$A$1:$L$100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1" l="1"/>
  <c r="J69" i="1"/>
  <c r="I69" i="1"/>
  <c r="H69" i="1"/>
  <c r="G69" i="1"/>
  <c r="K64" i="1"/>
  <c r="J64" i="1"/>
  <c r="I64" i="1"/>
  <c r="H64" i="1"/>
  <c r="G64" i="1"/>
  <c r="H57" i="1"/>
  <c r="H58" i="1" s="1"/>
  <c r="G57" i="1"/>
  <c r="J54" i="1"/>
  <c r="I54" i="1"/>
  <c r="H54" i="1"/>
  <c r="G54" i="1"/>
  <c r="I50" i="1"/>
  <c r="H50" i="1"/>
  <c r="G50" i="1"/>
  <c r="K48" i="1"/>
  <c r="J48" i="1"/>
  <c r="I48" i="1"/>
  <c r="H48" i="1"/>
  <c r="G48" i="1"/>
  <c r="K43" i="1"/>
  <c r="J43" i="1"/>
  <c r="I43" i="1"/>
  <c r="H43" i="1"/>
  <c r="G43" i="1"/>
  <c r="J35" i="1"/>
  <c r="I35" i="1"/>
  <c r="G35" i="1"/>
  <c r="K33" i="1"/>
  <c r="J33" i="1"/>
  <c r="I33" i="1"/>
  <c r="H33" i="1"/>
  <c r="G33" i="1"/>
  <c r="K26" i="1"/>
  <c r="J26" i="1"/>
  <c r="I26" i="1"/>
  <c r="H26" i="1"/>
  <c r="G26" i="1"/>
  <c r="K14" i="1"/>
  <c r="J14" i="1"/>
  <c r="H14" i="1"/>
  <c r="G13" i="1"/>
  <c r="G14" i="1" s="1"/>
  <c r="K9" i="1"/>
  <c r="G9" i="1"/>
  <c r="K8" i="1"/>
  <c r="J8" i="1"/>
  <c r="J9" i="1" s="1"/>
  <c r="I8" i="1"/>
  <c r="I13" i="1" s="1"/>
  <c r="H8" i="1"/>
  <c r="I14" i="1" l="1"/>
  <c r="H9" i="1"/>
  <c r="I9" i="1"/>
  <c r="G58" i="1"/>
</calcChain>
</file>

<file path=xl/sharedStrings.xml><?xml version="1.0" encoding="utf-8"?>
<sst xmlns="http://schemas.openxmlformats.org/spreadsheetml/2006/main" count="126" uniqueCount="99">
  <si>
    <t>財務データ（5年間の財務サマリー）</t>
    <rPh sb="0" eb="2">
      <t>ザイム</t>
    </rPh>
    <rPh sb="7" eb="8">
      <t>ネン</t>
    </rPh>
    <rPh sb="8" eb="9">
      <t>カン</t>
    </rPh>
    <rPh sb="10" eb="12">
      <t>ザイム</t>
    </rPh>
    <phoneticPr fontId="3"/>
  </si>
  <si>
    <t>更新日　2024年3月1日</t>
    <rPh sb="0" eb="3">
      <t>コウシンビ</t>
    </rPh>
    <rPh sb="8" eb="9">
      <t>ネン</t>
    </rPh>
    <rPh sb="10" eb="11">
      <t>ガツ</t>
    </rPh>
    <rPh sb="12" eb="13">
      <t>ニチ</t>
    </rPh>
    <phoneticPr fontId="3"/>
  </si>
  <si>
    <t>連結損益計算書</t>
    <rPh sb="0" eb="2">
      <t>レンケツ</t>
    </rPh>
    <rPh sb="2" eb="4">
      <t>ソンエキ</t>
    </rPh>
    <rPh sb="4" eb="7">
      <t>ケイサンショ</t>
    </rPh>
    <phoneticPr fontId="3"/>
  </si>
  <si>
    <t>（百万円）</t>
    <rPh sb="1" eb="3">
      <t>ヒャクマン</t>
    </rPh>
    <rPh sb="3" eb="4">
      <t>エン</t>
    </rPh>
    <phoneticPr fontId="3"/>
  </si>
  <si>
    <t>2019/12</t>
    <phoneticPr fontId="3"/>
  </si>
  <si>
    <t>2020/12</t>
    <phoneticPr fontId="3"/>
  </si>
  <si>
    <t>2021/12</t>
    <phoneticPr fontId="3"/>
  </si>
  <si>
    <t>2022/12</t>
    <phoneticPr fontId="3"/>
  </si>
  <si>
    <t>2023/12</t>
    <phoneticPr fontId="3"/>
  </si>
  <si>
    <t>売上収益</t>
    <rPh sb="0" eb="2">
      <t>ウリアゲ</t>
    </rPh>
    <rPh sb="2" eb="4">
      <t>シュウエキ</t>
    </rPh>
    <phoneticPr fontId="3"/>
  </si>
  <si>
    <t>売上原価</t>
    <rPh sb="0" eb="2">
      <t>ウリアゲ</t>
    </rPh>
    <rPh sb="2" eb="4">
      <t>ゲンカ</t>
    </rPh>
    <phoneticPr fontId="3"/>
  </si>
  <si>
    <t>売上総利益</t>
    <rPh sb="0" eb="2">
      <t>ウリアゲ</t>
    </rPh>
    <rPh sb="2" eb="5">
      <t>ソウリエキ</t>
    </rPh>
    <phoneticPr fontId="3"/>
  </si>
  <si>
    <t>　　売上比（％）</t>
    <rPh sb="2" eb="4">
      <t>ウリアゲ</t>
    </rPh>
    <rPh sb="4" eb="5">
      <t>ヒ</t>
    </rPh>
    <phoneticPr fontId="3"/>
  </si>
  <si>
    <t>その他の営業収益</t>
    <rPh sb="2" eb="3">
      <t>タ</t>
    </rPh>
    <rPh sb="4" eb="6">
      <t>エイギョウ</t>
    </rPh>
    <rPh sb="6" eb="8">
      <t>シュウエキ</t>
    </rPh>
    <phoneticPr fontId="3"/>
  </si>
  <si>
    <t>販売費および一般管理費</t>
    <rPh sb="0" eb="2">
      <t>ハンバイ</t>
    </rPh>
    <rPh sb="2" eb="3">
      <t>ヒ</t>
    </rPh>
    <rPh sb="6" eb="8">
      <t>イッパン</t>
    </rPh>
    <rPh sb="8" eb="11">
      <t>カンリヒ</t>
    </rPh>
    <phoneticPr fontId="3"/>
  </si>
  <si>
    <t>その他の営業費用</t>
    <rPh sb="2" eb="3">
      <t>タ</t>
    </rPh>
    <rPh sb="4" eb="6">
      <t>エイギョウ</t>
    </rPh>
    <rPh sb="6" eb="8">
      <t>ヒヨウ</t>
    </rPh>
    <phoneticPr fontId="3"/>
  </si>
  <si>
    <t>営業利益</t>
    <rPh sb="0" eb="2">
      <t>エイギョウ</t>
    </rPh>
    <rPh sb="2" eb="4">
      <t>リエキ</t>
    </rPh>
    <phoneticPr fontId="3"/>
  </si>
  <si>
    <r>
      <t>EBITDA</t>
    </r>
    <r>
      <rPr>
        <vertAlign val="superscript"/>
        <sz val="10"/>
        <rFont val="メイリオ"/>
        <family val="3"/>
        <charset val="128"/>
      </rPr>
      <t>(注1)</t>
    </r>
    <rPh sb="7" eb="8">
      <t>チュウ</t>
    </rPh>
    <phoneticPr fontId="3"/>
  </si>
  <si>
    <r>
      <t>調整後EBITDA</t>
    </r>
    <r>
      <rPr>
        <vertAlign val="superscript"/>
        <sz val="10"/>
        <rFont val="メイリオ"/>
        <family val="3"/>
        <charset val="128"/>
      </rPr>
      <t>(注2)</t>
    </r>
    <rPh sb="0" eb="3">
      <t>チョウセイゴ</t>
    </rPh>
    <rPh sb="10" eb="11">
      <t>チュウ</t>
    </rPh>
    <phoneticPr fontId="3"/>
  </si>
  <si>
    <t>当期利益</t>
    <rPh sb="0" eb="2">
      <t>トウキ</t>
    </rPh>
    <rPh sb="2" eb="4">
      <t>リエキ</t>
    </rPh>
    <phoneticPr fontId="3"/>
  </si>
  <si>
    <t>連結貸借対照表</t>
    <phoneticPr fontId="3"/>
  </si>
  <si>
    <t>資産</t>
    <rPh sb="0" eb="2">
      <t>シサン</t>
    </rPh>
    <phoneticPr fontId="12"/>
  </si>
  <si>
    <t>流動資産</t>
    <rPh sb="0" eb="2">
      <t>リュウドウ</t>
    </rPh>
    <rPh sb="2" eb="4">
      <t>シサン</t>
    </rPh>
    <phoneticPr fontId="12"/>
  </si>
  <si>
    <t>現金及び現金同等物</t>
    <rPh sb="0" eb="2">
      <t>ゲンキン</t>
    </rPh>
    <rPh sb="2" eb="3">
      <t>オヨ</t>
    </rPh>
    <rPh sb="4" eb="6">
      <t>ゲンキン</t>
    </rPh>
    <rPh sb="6" eb="8">
      <t>ドウトウ</t>
    </rPh>
    <rPh sb="8" eb="9">
      <t>ブツ</t>
    </rPh>
    <phoneticPr fontId="12"/>
  </si>
  <si>
    <t>営業債権及びその他の債券</t>
    <rPh sb="0" eb="2">
      <t>エイギョウ</t>
    </rPh>
    <rPh sb="2" eb="4">
      <t>サイケン</t>
    </rPh>
    <rPh sb="4" eb="5">
      <t>オヨ</t>
    </rPh>
    <rPh sb="8" eb="9">
      <t>タ</t>
    </rPh>
    <rPh sb="10" eb="12">
      <t>サイケン</t>
    </rPh>
    <phoneticPr fontId="12"/>
  </si>
  <si>
    <t>棚卸資産</t>
    <rPh sb="0" eb="2">
      <t>タナオロシ</t>
    </rPh>
    <rPh sb="2" eb="4">
      <t>シサン</t>
    </rPh>
    <phoneticPr fontId="12"/>
  </si>
  <si>
    <t>その他</t>
    <rPh sb="2" eb="3">
      <t>タ</t>
    </rPh>
    <phoneticPr fontId="12"/>
  </si>
  <si>
    <t>流動資産合計</t>
    <rPh sb="0" eb="2">
      <t>リュウドウ</t>
    </rPh>
    <rPh sb="2" eb="4">
      <t>シサン</t>
    </rPh>
    <rPh sb="4" eb="6">
      <t>ゴウケイ</t>
    </rPh>
    <phoneticPr fontId="12"/>
  </si>
  <si>
    <t>非流動資産</t>
    <rPh sb="0" eb="1">
      <t>ヒ</t>
    </rPh>
    <rPh sb="1" eb="3">
      <t>リュウドウ</t>
    </rPh>
    <rPh sb="3" eb="5">
      <t>シサン</t>
    </rPh>
    <phoneticPr fontId="12"/>
  </si>
  <si>
    <t>有形固定資産</t>
    <rPh sb="0" eb="2">
      <t>ユウケイ</t>
    </rPh>
    <rPh sb="2" eb="4">
      <t>コテイ</t>
    </rPh>
    <rPh sb="4" eb="6">
      <t>シサン</t>
    </rPh>
    <phoneticPr fontId="12"/>
  </si>
  <si>
    <t>のれん</t>
    <phoneticPr fontId="12"/>
  </si>
  <si>
    <t>その他の金融資産</t>
    <rPh sb="2" eb="3">
      <t>タ</t>
    </rPh>
    <rPh sb="4" eb="6">
      <t>キンユウ</t>
    </rPh>
    <rPh sb="6" eb="8">
      <t>シサン</t>
    </rPh>
    <phoneticPr fontId="12"/>
  </si>
  <si>
    <t>繰延税金資産</t>
    <rPh sb="0" eb="2">
      <t>クリノベ</t>
    </rPh>
    <rPh sb="2" eb="4">
      <t>ゼイキン</t>
    </rPh>
    <rPh sb="4" eb="6">
      <t>シサン</t>
    </rPh>
    <phoneticPr fontId="12"/>
  </si>
  <si>
    <t>非流動資産合計</t>
    <rPh sb="0" eb="1">
      <t>ヒ</t>
    </rPh>
    <rPh sb="1" eb="3">
      <t>リュウドウ</t>
    </rPh>
    <rPh sb="3" eb="5">
      <t>シサン</t>
    </rPh>
    <rPh sb="5" eb="7">
      <t>ゴウケイ</t>
    </rPh>
    <phoneticPr fontId="12"/>
  </si>
  <si>
    <t>資産合計</t>
    <rPh sb="0" eb="2">
      <t>シサン</t>
    </rPh>
    <rPh sb="2" eb="4">
      <t>ゴウケイ</t>
    </rPh>
    <phoneticPr fontId="12"/>
  </si>
  <si>
    <t>負債及び資本</t>
    <rPh sb="0" eb="2">
      <t>フサイ</t>
    </rPh>
    <rPh sb="2" eb="3">
      <t>オヨ</t>
    </rPh>
    <rPh sb="4" eb="6">
      <t>シホン</t>
    </rPh>
    <phoneticPr fontId="12"/>
  </si>
  <si>
    <t>負債</t>
    <rPh sb="0" eb="2">
      <t>フサイ</t>
    </rPh>
    <phoneticPr fontId="12"/>
  </si>
  <si>
    <t>流動負債</t>
    <rPh sb="0" eb="2">
      <t>リュウドウ</t>
    </rPh>
    <rPh sb="2" eb="4">
      <t>フサイ</t>
    </rPh>
    <phoneticPr fontId="12"/>
  </si>
  <si>
    <t>短期借入金</t>
    <rPh sb="0" eb="2">
      <t>タンキ</t>
    </rPh>
    <rPh sb="2" eb="4">
      <t>カリイレ</t>
    </rPh>
    <rPh sb="4" eb="5">
      <t>キン</t>
    </rPh>
    <phoneticPr fontId="12"/>
  </si>
  <si>
    <t>営業債権及びその他の債務</t>
    <rPh sb="0" eb="2">
      <t>エイギョウ</t>
    </rPh>
    <rPh sb="2" eb="4">
      <t>サイケン</t>
    </rPh>
    <rPh sb="4" eb="5">
      <t>オヨ</t>
    </rPh>
    <rPh sb="8" eb="9">
      <t>タ</t>
    </rPh>
    <rPh sb="10" eb="12">
      <t>サイム</t>
    </rPh>
    <phoneticPr fontId="12"/>
  </si>
  <si>
    <t>その他の金融負債</t>
    <rPh sb="2" eb="3">
      <t>タ</t>
    </rPh>
    <rPh sb="4" eb="6">
      <t>キンユウ</t>
    </rPh>
    <rPh sb="6" eb="8">
      <t>フサイ</t>
    </rPh>
    <phoneticPr fontId="12"/>
  </si>
  <si>
    <t>流動負債合計</t>
    <rPh sb="0" eb="2">
      <t>リュウドウ</t>
    </rPh>
    <rPh sb="2" eb="4">
      <t>フサイ</t>
    </rPh>
    <rPh sb="4" eb="6">
      <t>ゴウケイ</t>
    </rPh>
    <phoneticPr fontId="12"/>
  </si>
  <si>
    <t>非流動負債</t>
    <rPh sb="0" eb="1">
      <t>ヒ</t>
    </rPh>
    <rPh sb="1" eb="3">
      <t>リュウドウ</t>
    </rPh>
    <rPh sb="3" eb="5">
      <t>フサイ</t>
    </rPh>
    <phoneticPr fontId="12"/>
  </si>
  <si>
    <t>長期借入金</t>
    <rPh sb="0" eb="2">
      <t>チョウキ</t>
    </rPh>
    <rPh sb="2" eb="4">
      <t>カリイレ</t>
    </rPh>
    <rPh sb="4" eb="5">
      <t>キン</t>
    </rPh>
    <phoneticPr fontId="12"/>
  </si>
  <si>
    <t>非流動負債合計</t>
    <rPh sb="0" eb="1">
      <t>ヒ</t>
    </rPh>
    <rPh sb="1" eb="3">
      <t>リュウドウ</t>
    </rPh>
    <rPh sb="3" eb="5">
      <t>フサイ</t>
    </rPh>
    <rPh sb="5" eb="7">
      <t>ゴウケイ</t>
    </rPh>
    <phoneticPr fontId="12"/>
  </si>
  <si>
    <t>負債合計</t>
    <rPh sb="0" eb="2">
      <t>フサイ</t>
    </rPh>
    <rPh sb="2" eb="4">
      <t>ゴウケイ</t>
    </rPh>
    <phoneticPr fontId="12"/>
  </si>
  <si>
    <t>資本</t>
    <rPh sb="0" eb="2">
      <t>シホン</t>
    </rPh>
    <phoneticPr fontId="12"/>
  </si>
  <si>
    <t>資本金</t>
    <rPh sb="0" eb="3">
      <t>シホンキン</t>
    </rPh>
    <phoneticPr fontId="12"/>
  </si>
  <si>
    <t>資本剰余金</t>
    <rPh sb="0" eb="2">
      <t>シホン</t>
    </rPh>
    <rPh sb="2" eb="5">
      <t>ジョウヨキン</t>
    </rPh>
    <phoneticPr fontId="12"/>
  </si>
  <si>
    <t>利益剰余金</t>
    <rPh sb="0" eb="2">
      <t>リエキ</t>
    </rPh>
    <rPh sb="2" eb="5">
      <t>ジョウヨキン</t>
    </rPh>
    <phoneticPr fontId="12"/>
  </si>
  <si>
    <t>親会社の所有者に帰属する持分合計</t>
    <rPh sb="0" eb="1">
      <t>オヤ</t>
    </rPh>
    <rPh sb="1" eb="3">
      <t>カイシャ</t>
    </rPh>
    <rPh sb="4" eb="7">
      <t>ショユウシャ</t>
    </rPh>
    <rPh sb="8" eb="10">
      <t>キゾク</t>
    </rPh>
    <rPh sb="12" eb="13">
      <t>モ</t>
    </rPh>
    <rPh sb="13" eb="14">
      <t>ブン</t>
    </rPh>
    <rPh sb="14" eb="16">
      <t>ゴウケイ</t>
    </rPh>
    <phoneticPr fontId="12"/>
  </si>
  <si>
    <t>資本合計</t>
    <rPh sb="0" eb="2">
      <t>シホン</t>
    </rPh>
    <rPh sb="2" eb="4">
      <t>ゴウケイ</t>
    </rPh>
    <phoneticPr fontId="12"/>
  </si>
  <si>
    <t>負債及び資本合計</t>
    <rPh sb="0" eb="2">
      <t>フサイ</t>
    </rPh>
    <rPh sb="2" eb="3">
      <t>オヨ</t>
    </rPh>
    <rPh sb="4" eb="6">
      <t>シホン</t>
    </rPh>
    <rPh sb="6" eb="8">
      <t>ゴウケイ</t>
    </rPh>
    <phoneticPr fontId="12"/>
  </si>
  <si>
    <t>連結キャッシュフロー計算書</t>
    <phoneticPr fontId="3"/>
  </si>
  <si>
    <t>2019/12*</t>
    <phoneticPr fontId="3"/>
  </si>
  <si>
    <t>営業活動によるキャッシュ・フロー</t>
    <rPh sb="0" eb="2">
      <t>エイギョウ</t>
    </rPh>
    <rPh sb="2" eb="4">
      <t>カツドウ</t>
    </rPh>
    <phoneticPr fontId="3"/>
  </si>
  <si>
    <t>投資活動によるキャッシュ・フロー</t>
    <rPh sb="0" eb="2">
      <t>トウシ</t>
    </rPh>
    <rPh sb="2" eb="4">
      <t>カツドウ</t>
    </rPh>
    <phoneticPr fontId="3"/>
  </si>
  <si>
    <t>フリー・キャッシュ・フロー</t>
    <phoneticPr fontId="3"/>
  </si>
  <si>
    <t>財務活動によるキャッシュ・フロー</t>
    <rPh sb="0" eb="2">
      <t>ザイム</t>
    </rPh>
    <rPh sb="2" eb="4">
      <t>カツドウ</t>
    </rPh>
    <phoneticPr fontId="3"/>
  </si>
  <si>
    <t>借入金</t>
    <rPh sb="0" eb="2">
      <t>カリイレ</t>
    </rPh>
    <rPh sb="2" eb="3">
      <t>キン</t>
    </rPh>
    <phoneticPr fontId="3"/>
  </si>
  <si>
    <t>新株発行</t>
    <rPh sb="0" eb="2">
      <t>シンカブ</t>
    </rPh>
    <rPh sb="2" eb="4">
      <t>ハッコウ</t>
    </rPh>
    <phoneticPr fontId="3"/>
  </si>
  <si>
    <t>配当金</t>
    <rPh sb="0" eb="3">
      <t>ハイトウキン</t>
    </rPh>
    <phoneticPr fontId="3"/>
  </si>
  <si>
    <t>その他</t>
    <rPh sb="2" eb="3">
      <t>タ</t>
    </rPh>
    <phoneticPr fontId="3"/>
  </si>
  <si>
    <t>現金および現金同等物の期末残高</t>
    <rPh sb="0" eb="2">
      <t>ゲンキン</t>
    </rPh>
    <rPh sb="5" eb="7">
      <t>ゲンキン</t>
    </rPh>
    <rPh sb="7" eb="9">
      <t>ドウトウ</t>
    </rPh>
    <rPh sb="9" eb="10">
      <t>ブツ</t>
    </rPh>
    <rPh sb="11" eb="13">
      <t>キマツ</t>
    </rPh>
    <rPh sb="13" eb="15">
      <t>ザンダカ</t>
    </rPh>
    <phoneticPr fontId="3"/>
  </si>
  <si>
    <t>1株当たり情報</t>
    <phoneticPr fontId="3"/>
  </si>
  <si>
    <t>（円）</t>
    <rPh sb="1" eb="2">
      <t>エン</t>
    </rPh>
    <phoneticPr fontId="3"/>
  </si>
  <si>
    <t>当期純利益（EPS）</t>
    <rPh sb="0" eb="2">
      <t>トウキ</t>
    </rPh>
    <rPh sb="2" eb="5">
      <t>ジュンリエキ</t>
    </rPh>
    <phoneticPr fontId="3"/>
  </si>
  <si>
    <t>純資産（BPS)</t>
    <rPh sb="0" eb="3">
      <t>ジュンシサン</t>
    </rPh>
    <phoneticPr fontId="3"/>
  </si>
  <si>
    <t>配当金（DPS)</t>
    <rPh sb="0" eb="3">
      <t>ハイトウキン</t>
    </rPh>
    <phoneticPr fontId="3"/>
  </si>
  <si>
    <t>財政指標</t>
    <phoneticPr fontId="3"/>
  </si>
  <si>
    <r>
      <t>ROE</t>
    </r>
    <r>
      <rPr>
        <vertAlign val="superscript"/>
        <sz val="10"/>
        <rFont val="メイリオ"/>
        <family val="3"/>
        <charset val="128"/>
      </rPr>
      <t>(注3)</t>
    </r>
    <rPh sb="4" eb="5">
      <t>チュウ</t>
    </rPh>
    <phoneticPr fontId="3"/>
  </si>
  <si>
    <r>
      <t>調整後ROE</t>
    </r>
    <r>
      <rPr>
        <vertAlign val="superscript"/>
        <sz val="10"/>
        <rFont val="メイリオ"/>
        <family val="3"/>
        <charset val="128"/>
      </rPr>
      <t>(注4)</t>
    </r>
    <rPh sb="0" eb="3">
      <t>チョウセイゴ</t>
    </rPh>
    <rPh sb="7" eb="8">
      <t>チュウ</t>
    </rPh>
    <phoneticPr fontId="3"/>
  </si>
  <si>
    <r>
      <t>ROA</t>
    </r>
    <r>
      <rPr>
        <vertAlign val="superscript"/>
        <sz val="10"/>
        <rFont val="メイリオ"/>
        <family val="3"/>
        <charset val="128"/>
      </rPr>
      <t>(注5)</t>
    </r>
    <rPh sb="4" eb="5">
      <t>チュウ</t>
    </rPh>
    <phoneticPr fontId="3"/>
  </si>
  <si>
    <r>
      <t>自己資本比率</t>
    </r>
    <r>
      <rPr>
        <vertAlign val="superscript"/>
        <sz val="10"/>
        <rFont val="メイリオ"/>
        <family val="3"/>
        <charset val="128"/>
      </rPr>
      <t>(注6)</t>
    </r>
    <rPh sb="0" eb="6">
      <t>ジコシホンヒリツ</t>
    </rPh>
    <rPh sb="7" eb="8">
      <t>チュウ</t>
    </rPh>
    <phoneticPr fontId="3"/>
  </si>
  <si>
    <r>
      <t>ネットD/Eレシオ</t>
    </r>
    <r>
      <rPr>
        <vertAlign val="superscript"/>
        <sz val="10"/>
        <rFont val="メイリオ"/>
        <family val="3"/>
        <charset val="128"/>
      </rPr>
      <t>(注7)</t>
    </r>
    <rPh sb="10" eb="11">
      <t>チュウ</t>
    </rPh>
    <phoneticPr fontId="3"/>
  </si>
  <si>
    <t>0.89倍</t>
    <rPh sb="4" eb="5">
      <t>バイ</t>
    </rPh>
    <phoneticPr fontId="3"/>
  </si>
  <si>
    <t>1.23倍</t>
    <rPh sb="4" eb="5">
      <t>バイ</t>
    </rPh>
    <phoneticPr fontId="3"/>
  </si>
  <si>
    <t>0.55倍</t>
    <rPh sb="4" eb="5">
      <t>バイ</t>
    </rPh>
    <phoneticPr fontId="3"/>
  </si>
  <si>
    <t>0.64倍</t>
    <rPh sb="4" eb="5">
      <t>バイ</t>
    </rPh>
    <phoneticPr fontId="3"/>
  </si>
  <si>
    <t>0.49倍</t>
  </si>
  <si>
    <t>（注1）</t>
    <rPh sb="1" eb="2">
      <t>チュウ</t>
    </rPh>
    <phoneticPr fontId="3"/>
  </si>
  <si>
    <t>EBITDA＝税引前利益＋支払利息＋期限前弁済に伴う借入金償還損及び付随するヘッジ関連損益＋その他の金融関連費用（期限前弁済に伴う借入金償還損及び付随するヘッジ関連損益を除く）－受取利息－その他の金融関連収益＋減価償却費及び償却費＋長期前払費用償却費＋長期前払費用（保証金）償却費</t>
    <phoneticPr fontId="3"/>
  </si>
  <si>
    <t>（注2）</t>
    <rPh sb="1" eb="2">
      <t>チュウ</t>
    </rPh>
    <phoneticPr fontId="3"/>
  </si>
  <si>
    <t>調整後EBITDA＝EBITDA＋固定資産除却損＋非金融資産の減損損失－非金融資産の減損損失の戻入れ＋株式発行関連費用等</t>
    <phoneticPr fontId="3"/>
  </si>
  <si>
    <t>（注3）</t>
    <rPh sb="1" eb="2">
      <t>チュウ</t>
    </rPh>
    <phoneticPr fontId="3"/>
  </si>
  <si>
    <t>ROE＝親会社の所有者に帰属する当期利益(LTM) / 資本合計(期中平均）</t>
    <phoneticPr fontId="3"/>
  </si>
  <si>
    <t>（注4）</t>
    <rPh sb="1" eb="2">
      <t>チュウ</t>
    </rPh>
    <phoneticPr fontId="3"/>
  </si>
  <si>
    <t>調整後ROE＝調整後当期利益(LTM) / 資本合計(期中平均）</t>
    <rPh sb="0" eb="3">
      <t>チョウセイゴ</t>
    </rPh>
    <phoneticPr fontId="3"/>
  </si>
  <si>
    <t>（注5）</t>
    <rPh sb="1" eb="2">
      <t>チュウ</t>
    </rPh>
    <phoneticPr fontId="3"/>
  </si>
  <si>
    <t>ROA＝親会社の所有者に帰属する当期利益(LTM) / 資産合計(期末）</t>
    <phoneticPr fontId="3"/>
  </si>
  <si>
    <t>（注6）</t>
    <rPh sb="1" eb="2">
      <t>チュウ</t>
    </rPh>
    <phoneticPr fontId="3"/>
  </si>
  <si>
    <t>自己資本比率＝親会社の所有者に帰属する持分合計(期末) / 資本合計(期末)</t>
    <rPh sb="0" eb="6">
      <t>ジコシホンヒリツ</t>
    </rPh>
    <phoneticPr fontId="3"/>
  </si>
  <si>
    <t>（注7）</t>
    <rPh sb="1" eb="2">
      <t>チュウ</t>
    </rPh>
    <phoneticPr fontId="3"/>
  </si>
  <si>
    <t>ネットD/Eレシオ＝(期末借入金 + 期末その他金融負債 – 期末現預金 – IFRS16に伴う金融負債) / 資本合計(期末)</t>
    <phoneticPr fontId="3"/>
  </si>
  <si>
    <t>＊</t>
    <phoneticPr fontId="3"/>
  </si>
  <si>
    <t>2019年にIFRS第16号（新リース会計基準）が適用されたことにより、一部例外を除くリースは全て資産及び負債としてオンバランス処理。</t>
    <phoneticPr fontId="3"/>
  </si>
  <si>
    <t>この影響により、2019年度以降、貸借対照表にオンバランスした資産と負債が計上され、自己資本比率が低下。</t>
    <rPh sb="2" eb="4">
      <t>エイキョウ</t>
    </rPh>
    <rPh sb="12" eb="13">
      <t>ネン</t>
    </rPh>
    <rPh sb="13" eb="14">
      <t>ド</t>
    </rPh>
    <rPh sb="14" eb="16">
      <t>イコウ</t>
    </rPh>
    <rPh sb="42" eb="48">
      <t>ジコシホンヒリツ</t>
    </rPh>
    <rPh sb="49" eb="51">
      <t>テイカ</t>
    </rPh>
    <phoneticPr fontId="3"/>
  </si>
  <si>
    <t>また、賃借料として処理していた費用（主に店舗リース料）が減価償却費に変更されたことによりEBITDAが同額増加すると共に、</t>
    <phoneticPr fontId="3"/>
  </si>
  <si>
    <t>営業キャッシュフローは増加、一方で財務キャッシュフローは減少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</si>
</sst>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
    <numFmt numFmtId="178" formatCode="0.0_);[Red]\(0.0\)%"/>
    <numFmt numFmtId="179" formatCode="#,##0.00_);[Red]\(#,##0.00\)"/>
    <numFmt numFmtId="180" formatCode="#,##0.0"/>
    <numFmt numFmtId="181" formatCode="#,##0.00_);[Red]\(#,##0.00\)&quot;倍&quot;"/>
    <numFmt numFmtId="182" formatCode="#,##0.0_);[Red]\(#,##0.0\)"/>
  </numFmts>
  <fonts count="15" x14ac:knownFonts="1">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b/>
      <sz val="16"/>
      <name val="メイリオ"/>
      <family val="3"/>
      <charset val="128"/>
    </font>
    <font>
      <sz val="10"/>
      <name val="メイリオ"/>
      <family val="3"/>
      <charset val="128"/>
    </font>
    <font>
      <b/>
      <sz val="11"/>
      <name val="メイリオ"/>
      <family val="3"/>
      <charset val="128"/>
    </font>
    <font>
      <b/>
      <sz val="10"/>
      <name val="メイリオ"/>
      <family val="3"/>
      <charset val="128"/>
    </font>
    <font>
      <sz val="11"/>
      <color theme="1"/>
      <name val="メイリオ"/>
      <family val="3"/>
      <charset val="128"/>
    </font>
    <font>
      <i/>
      <sz val="10"/>
      <name val="メイリオ"/>
      <family val="3"/>
      <charset val="128"/>
    </font>
    <font>
      <vertAlign val="superscript"/>
      <sz val="10"/>
      <name val="メイリオ"/>
      <family val="3"/>
      <charset val="128"/>
    </font>
    <font>
      <b/>
      <sz val="10"/>
      <color theme="1"/>
      <name val="メイリオ"/>
      <family val="3"/>
      <charset val="128"/>
    </font>
    <font>
      <sz val="6"/>
      <name val="游ゴシック"/>
      <family val="2"/>
      <charset val="128"/>
      <scheme val="minor"/>
    </font>
    <font>
      <b/>
      <sz val="11"/>
      <color theme="3"/>
      <name val="メイリオ"/>
      <family val="3"/>
      <charset val="128"/>
    </font>
    <font>
      <sz val="9"/>
      <name val="メイリオ"/>
      <family val="3"/>
      <charset val="128"/>
    </font>
  </fonts>
  <fills count="5">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thin">
        <color indexed="64"/>
      </top>
      <bottom/>
      <diagonal/>
    </border>
    <border>
      <left/>
      <right/>
      <top/>
      <bottom style="double">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73">
    <xf numFmtId="0" fontId="0" fillId="0" borderId="0" xfId="0"/>
    <xf numFmtId="176" fontId="2" fillId="0" borderId="0" xfId="0" applyNumberFormat="1" applyFont="1"/>
    <xf numFmtId="176" fontId="4" fillId="0" borderId="0" xfId="0" applyNumberFormat="1" applyFont="1"/>
    <xf numFmtId="0" fontId="5" fillId="0" borderId="0" xfId="0" applyFont="1" applyAlignment="1">
      <alignment horizontal="right" vertical="center"/>
    </xf>
    <xf numFmtId="0" fontId="2" fillId="0" borderId="0" xfId="0" applyFont="1"/>
    <xf numFmtId="176" fontId="5" fillId="0" borderId="0" xfId="0" applyNumberFormat="1" applyFont="1"/>
    <xf numFmtId="0" fontId="5" fillId="0" borderId="0" xfId="0" applyFont="1"/>
    <xf numFmtId="176" fontId="6" fillId="0" borderId="0" xfId="0" applyNumberFormat="1" applyFont="1"/>
    <xf numFmtId="176" fontId="5" fillId="0" borderId="0" xfId="1" applyNumberFormat="1" applyFont="1" applyFill="1" applyBorder="1" applyAlignment="1">
      <alignment horizontal="right"/>
    </xf>
    <xf numFmtId="176" fontId="7" fillId="0" borderId="0" xfId="0" applyNumberFormat="1" applyFont="1"/>
    <xf numFmtId="176" fontId="7" fillId="2" borderId="1" xfId="0" applyNumberFormat="1" applyFont="1" applyFill="1" applyBorder="1"/>
    <xf numFmtId="176" fontId="7" fillId="2" borderId="1" xfId="0" quotePrefix="1" applyNumberFormat="1" applyFont="1" applyFill="1" applyBorder="1" applyAlignment="1">
      <alignment horizontal="right" indent="1"/>
    </xf>
    <xf numFmtId="0" fontId="7" fillId="0" borderId="0" xfId="0" applyFont="1"/>
    <xf numFmtId="176" fontId="5" fillId="0" borderId="2" xfId="0" applyNumberFormat="1" applyFont="1" applyBorder="1"/>
    <xf numFmtId="176" fontId="5" fillId="0" borderId="2" xfId="1" applyNumberFormat="1" applyFont="1" applyFill="1" applyBorder="1" applyAlignment="1">
      <alignment horizontal="right" indent="1"/>
    </xf>
    <xf numFmtId="176" fontId="8" fillId="0" borderId="0" xfId="0" applyNumberFormat="1" applyFont="1" applyAlignment="1">
      <alignment vertical="center"/>
    </xf>
    <xf numFmtId="176" fontId="5" fillId="0" borderId="3" xfId="0" applyNumberFormat="1" applyFont="1" applyBorder="1"/>
    <xf numFmtId="176" fontId="5" fillId="0" borderId="3" xfId="1" applyNumberFormat="1" applyFont="1" applyFill="1" applyBorder="1" applyAlignment="1">
      <alignment horizontal="right" indent="1"/>
    </xf>
    <xf numFmtId="176" fontId="5" fillId="0" borderId="0" xfId="1" applyNumberFormat="1" applyFont="1" applyFill="1" applyBorder="1" applyAlignment="1">
      <alignment horizontal="right" indent="1"/>
    </xf>
    <xf numFmtId="176" fontId="2" fillId="3" borderId="0" xfId="1" applyNumberFormat="1" applyFont="1" applyFill="1" applyBorder="1" applyAlignment="1">
      <alignment vertical="center"/>
    </xf>
    <xf numFmtId="176" fontId="9" fillId="0" borderId="0" xfId="0" applyNumberFormat="1" applyFont="1"/>
    <xf numFmtId="176" fontId="9" fillId="0" borderId="4" xfId="0" applyNumberFormat="1" applyFont="1" applyBorder="1"/>
    <xf numFmtId="177" fontId="9" fillId="0" borderId="4" xfId="2" applyNumberFormat="1" applyFont="1" applyFill="1" applyBorder="1" applyAlignment="1">
      <alignment horizontal="right" indent="1"/>
    </xf>
    <xf numFmtId="0" fontId="9" fillId="0" borderId="0" xfId="0" applyFont="1"/>
    <xf numFmtId="177" fontId="9" fillId="0" borderId="4" xfId="2" applyNumberFormat="1" applyFont="1" applyFill="1" applyBorder="1" applyAlignment="1"/>
    <xf numFmtId="178" fontId="9" fillId="0" borderId="4" xfId="2" applyNumberFormat="1" applyFont="1" applyFill="1" applyBorder="1" applyAlignment="1">
      <alignment horizontal="right" indent="1"/>
    </xf>
    <xf numFmtId="176" fontId="8" fillId="4" borderId="0" xfId="0" applyNumberFormat="1" applyFont="1" applyFill="1" applyAlignment="1">
      <alignment vertical="center"/>
    </xf>
    <xf numFmtId="176" fontId="5" fillId="0" borderId="5" xfId="0" applyNumberFormat="1" applyFont="1" applyBorder="1"/>
    <xf numFmtId="176" fontId="5" fillId="0" borderId="5" xfId="1" applyNumberFormat="1" applyFont="1" applyFill="1" applyBorder="1" applyAlignment="1">
      <alignment horizontal="right" indent="1"/>
    </xf>
    <xf numFmtId="176" fontId="11" fillId="0" borderId="6" xfId="0" applyNumberFormat="1" applyFont="1" applyBorder="1" applyAlignment="1">
      <alignment vertical="center"/>
    </xf>
    <xf numFmtId="176" fontId="7" fillId="0" borderId="0" xfId="0" quotePrefix="1" applyNumberFormat="1" applyFont="1" applyAlignment="1">
      <alignment horizontal="right" indent="1"/>
    </xf>
    <xf numFmtId="176" fontId="11" fillId="0" borderId="0" xfId="0" applyNumberFormat="1" applyFont="1" applyAlignment="1">
      <alignment vertical="center"/>
    </xf>
    <xf numFmtId="176" fontId="5" fillId="0" borderId="0" xfId="0" applyNumberFormat="1" applyFont="1" applyAlignment="1">
      <alignment vertical="center"/>
    </xf>
    <xf numFmtId="176" fontId="5" fillId="0" borderId="0" xfId="1" applyNumberFormat="1" applyFont="1" applyBorder="1" applyAlignment="1">
      <alignment horizontal="right" vertical="center" indent="1"/>
    </xf>
    <xf numFmtId="176" fontId="11" fillId="0" borderId="4" xfId="0" applyNumberFormat="1" applyFont="1" applyBorder="1" applyAlignment="1">
      <alignment vertical="center"/>
    </xf>
    <xf numFmtId="176" fontId="11" fillId="0" borderId="4" xfId="1" applyNumberFormat="1" applyFont="1" applyBorder="1" applyAlignment="1">
      <alignment horizontal="right" vertical="center" indent="1"/>
    </xf>
    <xf numFmtId="176" fontId="11" fillId="0" borderId="3" xfId="0" applyNumberFormat="1" applyFont="1" applyBorder="1" applyAlignment="1">
      <alignment vertical="center"/>
    </xf>
    <xf numFmtId="176" fontId="11" fillId="0" borderId="3" xfId="1" applyNumberFormat="1" applyFont="1" applyBorder="1" applyAlignment="1">
      <alignment horizontal="right" vertical="center" indent="1"/>
    </xf>
    <xf numFmtId="176" fontId="11" fillId="0" borderId="5" xfId="0" applyNumberFormat="1" applyFont="1" applyBorder="1" applyAlignment="1">
      <alignment vertical="center"/>
    </xf>
    <xf numFmtId="176" fontId="11" fillId="0" borderId="5" xfId="1" applyNumberFormat="1" applyFont="1" applyBorder="1" applyAlignment="1">
      <alignment horizontal="right" vertical="center" indent="1"/>
    </xf>
    <xf numFmtId="176" fontId="11" fillId="0" borderId="7" xfId="0" applyNumberFormat="1" applyFont="1" applyBorder="1" applyAlignment="1">
      <alignment vertical="center"/>
    </xf>
    <xf numFmtId="176" fontId="11" fillId="0" borderId="7" xfId="1" applyNumberFormat="1" applyFont="1" applyBorder="1" applyAlignment="1">
      <alignment horizontal="right" vertical="center" indent="1"/>
    </xf>
    <xf numFmtId="176" fontId="5" fillId="0" borderId="5" xfId="0" applyNumberFormat="1" applyFont="1" applyBorder="1" applyAlignment="1">
      <alignment vertical="center"/>
    </xf>
    <xf numFmtId="176" fontId="5" fillId="0" borderId="5" xfId="1" applyNumberFormat="1" applyFont="1" applyBorder="1" applyAlignment="1">
      <alignment horizontal="right" vertical="center" indent="1"/>
    </xf>
    <xf numFmtId="176" fontId="11" fillId="0" borderId="6" xfId="1" applyNumberFormat="1" applyFont="1" applyBorder="1" applyAlignment="1">
      <alignment horizontal="right" vertical="center" indent="1"/>
    </xf>
    <xf numFmtId="176" fontId="11" fillId="0" borderId="0" xfId="1" applyNumberFormat="1" applyFont="1" applyBorder="1" applyAlignment="1">
      <alignment horizontal="right" vertical="center" indent="1"/>
    </xf>
    <xf numFmtId="176" fontId="5" fillId="0" borderId="1" xfId="0" applyNumberFormat="1" applyFont="1" applyBorder="1" applyAlignment="1">
      <alignment vertical="center"/>
    </xf>
    <xf numFmtId="176" fontId="5" fillId="0" borderId="1" xfId="1" applyNumberFormat="1" applyFont="1" applyBorder="1" applyAlignment="1">
      <alignment horizontal="right" vertical="center" indent="1"/>
    </xf>
    <xf numFmtId="176" fontId="5" fillId="0" borderId="6" xfId="0" applyNumberFormat="1" applyFont="1" applyBorder="1"/>
    <xf numFmtId="179" fontId="5" fillId="0" borderId="0" xfId="1" applyNumberFormat="1" applyFont="1" applyFill="1" applyBorder="1" applyAlignment="1">
      <alignment horizontal="right" indent="1"/>
    </xf>
    <xf numFmtId="179" fontId="8" fillId="0" borderId="0" xfId="0" applyNumberFormat="1" applyFont="1" applyAlignment="1">
      <alignment vertical="center"/>
    </xf>
    <xf numFmtId="179" fontId="5" fillId="0" borderId="0" xfId="0" applyNumberFormat="1" applyFont="1"/>
    <xf numFmtId="180" fontId="13" fillId="0" borderId="0" xfId="0" applyNumberFormat="1" applyFont="1" applyAlignment="1">
      <alignment vertical="center"/>
    </xf>
    <xf numFmtId="179" fontId="5" fillId="0" borderId="5" xfId="1" applyNumberFormat="1" applyFont="1" applyFill="1" applyBorder="1" applyAlignment="1">
      <alignment horizontal="right" indent="1"/>
    </xf>
    <xf numFmtId="38" fontId="5" fillId="0" borderId="0" xfId="1" applyFont="1" applyFill="1" applyAlignment="1">
      <alignment horizontal="right" indent="1"/>
    </xf>
    <xf numFmtId="0" fontId="6" fillId="0" borderId="0" xfId="0" applyFont="1"/>
    <xf numFmtId="0" fontId="5" fillId="0" borderId="6" xfId="0" applyFont="1" applyBorder="1"/>
    <xf numFmtId="177" fontId="5" fillId="0" borderId="6" xfId="2" applyNumberFormat="1" applyFont="1" applyFill="1" applyBorder="1" applyAlignment="1">
      <alignment horizontal="right" indent="1"/>
    </xf>
    <xf numFmtId="178" fontId="5" fillId="0" borderId="6" xfId="2" applyNumberFormat="1" applyFont="1" applyFill="1" applyBorder="1" applyAlignment="1">
      <alignment horizontal="right" indent="1"/>
    </xf>
    <xf numFmtId="177" fontId="5" fillId="0" borderId="0" xfId="2" applyNumberFormat="1" applyFont="1" applyFill="1" applyBorder="1" applyAlignment="1"/>
    <xf numFmtId="177" fontId="5" fillId="0" borderId="0" xfId="2" applyNumberFormat="1" applyFont="1" applyFill="1" applyBorder="1" applyAlignment="1">
      <alignment horizontal="right" indent="1"/>
    </xf>
    <xf numFmtId="178" fontId="5" fillId="0" borderId="0" xfId="2" applyNumberFormat="1" applyFont="1" applyFill="1" applyBorder="1" applyAlignment="1">
      <alignment horizontal="right" indent="1"/>
    </xf>
    <xf numFmtId="177" fontId="5" fillId="0" borderId="0" xfId="2" applyNumberFormat="1" applyFont="1" applyFill="1" applyAlignment="1"/>
    <xf numFmtId="0" fontId="5" fillId="0" borderId="5" xfId="0" applyFont="1" applyBorder="1"/>
    <xf numFmtId="181" fontId="5" fillId="0" borderId="5" xfId="0" applyNumberFormat="1" applyFont="1" applyBorder="1" applyAlignment="1">
      <alignment horizontal="right" indent="1"/>
    </xf>
    <xf numFmtId="179" fontId="13" fillId="0" borderId="0" xfId="0" applyNumberFormat="1" applyFont="1" applyAlignment="1">
      <alignment vertical="center"/>
    </xf>
    <xf numFmtId="182" fontId="5" fillId="0" borderId="0" xfId="0" applyNumberFormat="1" applyFont="1" applyAlignment="1">
      <alignment horizontal="right" indent="1"/>
    </xf>
    <xf numFmtId="0" fontId="5" fillId="0" borderId="0" xfId="0" applyFont="1" applyAlignment="1">
      <alignment horizontal="left" vertical="top" wrapText="1"/>
    </xf>
    <xf numFmtId="0" fontId="5" fillId="0" borderId="0" xfId="0" applyFont="1" applyAlignment="1">
      <alignment horizontal="center"/>
    </xf>
    <xf numFmtId="0" fontId="14" fillId="0" borderId="0" xfId="0" applyFont="1"/>
    <xf numFmtId="0" fontId="5" fillId="0" borderId="0" xfId="0" applyFont="1" applyAlignment="1">
      <alignment horizontal="right"/>
    </xf>
    <xf numFmtId="176" fontId="5" fillId="0" borderId="0" xfId="1" applyNumberFormat="1" applyFont="1" applyFill="1" applyBorder="1" applyAlignment="1">
      <alignment horizontal="right" vertical="center" indent="1"/>
    </xf>
    <xf numFmtId="181" fontId="5" fillId="0" borderId="5" xfId="0" applyNumberFormat="1" applyFont="1" applyFill="1" applyBorder="1" applyAlignment="1">
      <alignment horizontal="right" inden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594360</xdr:colOff>
      <xdr:row>1</xdr:row>
      <xdr:rowOff>152400</xdr:rowOff>
    </xdr:from>
    <xdr:to>
      <xdr:col>5</xdr:col>
      <xdr:colOff>640080</xdr:colOff>
      <xdr:row>1</xdr:row>
      <xdr:rowOff>472440</xdr:rowOff>
    </xdr:to>
    <xdr:sp macro="" textlink="">
      <xdr:nvSpPr>
        <xdr:cNvPr id="2" name="正方形/長方形 1">
          <a:extLst>
            <a:ext uri="{FF2B5EF4-FFF2-40B4-BE49-F238E27FC236}">
              <a16:creationId xmlns:a16="http://schemas.microsoft.com/office/drawing/2014/main" id="{54548860-8CD2-4F24-BDA3-C93F79BEF94E}"/>
            </a:ext>
          </a:extLst>
        </xdr:cNvPr>
        <xdr:cNvSpPr/>
      </xdr:nvSpPr>
      <xdr:spPr>
        <a:xfrm>
          <a:off x="590550" y="704850"/>
          <a:ext cx="1228725" cy="32385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lumMod val="85000"/>
                  <a:lumOff val="15000"/>
                </a:schemeClr>
              </a:solidFill>
              <a:latin typeface="Meiryo UI" panose="020B0604030504040204" pitchFamily="50" charset="-128"/>
              <a:ea typeface="Meiryo UI" panose="020B0604030504040204" pitchFamily="50" charset="-128"/>
            </a:rPr>
            <a:t>連結損益計算書</a:t>
          </a:r>
        </a:p>
      </xdr:txBody>
    </xdr:sp>
    <xdr:clientData/>
  </xdr:twoCellAnchor>
  <xdr:twoCellAnchor>
    <xdr:from>
      <xdr:col>5</xdr:col>
      <xdr:colOff>723900</xdr:colOff>
      <xdr:row>1</xdr:row>
      <xdr:rowOff>144780</xdr:rowOff>
    </xdr:from>
    <xdr:to>
      <xdr:col>6</xdr:col>
      <xdr:colOff>0</xdr:colOff>
      <xdr:row>1</xdr:row>
      <xdr:rowOff>464820</xdr:rowOff>
    </xdr:to>
    <xdr:sp macro="" textlink="">
      <xdr:nvSpPr>
        <xdr:cNvPr id="3" name="正方形/長方形 2">
          <a:extLst>
            <a:ext uri="{FF2B5EF4-FFF2-40B4-BE49-F238E27FC236}">
              <a16:creationId xmlns:a16="http://schemas.microsoft.com/office/drawing/2014/main" id="{43905590-B084-486D-B77E-B754E16E374D}"/>
            </a:ext>
          </a:extLst>
        </xdr:cNvPr>
        <xdr:cNvSpPr/>
      </xdr:nvSpPr>
      <xdr:spPr>
        <a:xfrm>
          <a:off x="1905000" y="695325"/>
          <a:ext cx="514350" cy="32385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lumMod val="85000"/>
                  <a:lumOff val="15000"/>
                </a:schemeClr>
              </a:solidFill>
              <a:latin typeface="Meiryo UI" panose="020B0604030504040204" pitchFamily="50" charset="-128"/>
              <a:ea typeface="Meiryo UI" panose="020B0604030504040204" pitchFamily="50" charset="-128"/>
            </a:rPr>
            <a:t>連結貸借対照表</a:t>
          </a:r>
        </a:p>
      </xdr:txBody>
    </xdr:sp>
    <xdr:clientData/>
  </xdr:twoCellAnchor>
  <xdr:twoCellAnchor>
    <xdr:from>
      <xdr:col>6</xdr:col>
      <xdr:colOff>76200</xdr:colOff>
      <xdr:row>1</xdr:row>
      <xdr:rowOff>144780</xdr:rowOff>
    </xdr:from>
    <xdr:to>
      <xdr:col>8</xdr:col>
      <xdr:colOff>68580</xdr:colOff>
      <xdr:row>1</xdr:row>
      <xdr:rowOff>464820</xdr:rowOff>
    </xdr:to>
    <xdr:sp macro="" textlink="">
      <xdr:nvSpPr>
        <xdr:cNvPr id="4" name="正方形/長方形 3">
          <a:extLst>
            <a:ext uri="{FF2B5EF4-FFF2-40B4-BE49-F238E27FC236}">
              <a16:creationId xmlns:a16="http://schemas.microsoft.com/office/drawing/2014/main" id="{C95E3A4C-3756-4E81-A28D-13B98BA70BDD}"/>
            </a:ext>
          </a:extLst>
        </xdr:cNvPr>
        <xdr:cNvSpPr/>
      </xdr:nvSpPr>
      <xdr:spPr>
        <a:xfrm>
          <a:off x="2495550" y="695325"/>
          <a:ext cx="2009775" cy="32385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lumMod val="85000"/>
                  <a:lumOff val="15000"/>
                </a:schemeClr>
              </a:solidFill>
              <a:latin typeface="Meiryo UI" panose="020B0604030504040204" pitchFamily="50" charset="-128"/>
              <a:ea typeface="Meiryo UI" panose="020B0604030504040204" pitchFamily="50" charset="-128"/>
            </a:rPr>
            <a:t>連結キャッシュフロー計算書</a:t>
          </a:r>
        </a:p>
      </xdr:txBody>
    </xdr:sp>
    <xdr:clientData/>
  </xdr:twoCellAnchor>
  <xdr:twoCellAnchor>
    <xdr:from>
      <xdr:col>8</xdr:col>
      <xdr:colOff>152400</xdr:colOff>
      <xdr:row>1</xdr:row>
      <xdr:rowOff>144780</xdr:rowOff>
    </xdr:from>
    <xdr:to>
      <xdr:col>9</xdr:col>
      <xdr:colOff>358140</xdr:colOff>
      <xdr:row>1</xdr:row>
      <xdr:rowOff>464820</xdr:rowOff>
    </xdr:to>
    <xdr:sp macro="" textlink="">
      <xdr:nvSpPr>
        <xdr:cNvPr id="5" name="正方形/長方形 4">
          <a:extLst>
            <a:ext uri="{FF2B5EF4-FFF2-40B4-BE49-F238E27FC236}">
              <a16:creationId xmlns:a16="http://schemas.microsoft.com/office/drawing/2014/main" id="{5CD49F11-B0A5-49B6-BBCF-8D687813677A}"/>
            </a:ext>
          </a:extLst>
        </xdr:cNvPr>
        <xdr:cNvSpPr/>
      </xdr:nvSpPr>
      <xdr:spPr>
        <a:xfrm>
          <a:off x="4591050" y="695325"/>
          <a:ext cx="1219200" cy="32385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chemeClr val="tx1">
                  <a:lumMod val="85000"/>
                  <a:lumOff val="15000"/>
                </a:schemeClr>
              </a:solidFill>
              <a:latin typeface="Meiryo UI" panose="020B0604030504040204" pitchFamily="50" charset="-128"/>
              <a:ea typeface="Meiryo UI" panose="020B0604030504040204" pitchFamily="50" charset="-128"/>
            </a:rPr>
            <a:t>1</a:t>
          </a:r>
          <a:r>
            <a:rPr kumimoji="1" lang="ja-JP" altLang="en-US" sz="1100" b="1">
              <a:solidFill>
                <a:schemeClr val="tx1">
                  <a:lumMod val="85000"/>
                  <a:lumOff val="15000"/>
                </a:schemeClr>
              </a:solidFill>
              <a:latin typeface="Meiryo UI" panose="020B0604030504040204" pitchFamily="50" charset="-128"/>
              <a:ea typeface="Meiryo UI" panose="020B0604030504040204" pitchFamily="50" charset="-128"/>
            </a:rPr>
            <a:t>株当たり情報</a:t>
          </a:r>
        </a:p>
      </xdr:txBody>
    </xdr:sp>
    <xdr:clientData/>
  </xdr:twoCellAnchor>
  <xdr:twoCellAnchor>
    <xdr:from>
      <xdr:col>9</xdr:col>
      <xdr:colOff>434340</xdr:colOff>
      <xdr:row>1</xdr:row>
      <xdr:rowOff>144780</xdr:rowOff>
    </xdr:from>
    <xdr:to>
      <xdr:col>10</xdr:col>
      <xdr:colOff>640080</xdr:colOff>
      <xdr:row>1</xdr:row>
      <xdr:rowOff>464820</xdr:rowOff>
    </xdr:to>
    <xdr:sp macro="" textlink="">
      <xdr:nvSpPr>
        <xdr:cNvPr id="6" name="正方形/長方形 5">
          <a:extLst>
            <a:ext uri="{FF2B5EF4-FFF2-40B4-BE49-F238E27FC236}">
              <a16:creationId xmlns:a16="http://schemas.microsoft.com/office/drawing/2014/main" id="{0641BB0B-B6F7-475B-9E74-22B72CF89994}"/>
            </a:ext>
          </a:extLst>
        </xdr:cNvPr>
        <xdr:cNvSpPr/>
      </xdr:nvSpPr>
      <xdr:spPr>
        <a:xfrm>
          <a:off x="5886450" y="695325"/>
          <a:ext cx="1209675" cy="32385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lumMod val="85000"/>
                  <a:lumOff val="15000"/>
                </a:schemeClr>
              </a:solidFill>
              <a:latin typeface="Meiryo UI" panose="020B0604030504040204" pitchFamily="50" charset="-128"/>
              <a:ea typeface="Meiryo UI" panose="020B0604030504040204" pitchFamily="50" charset="-128"/>
            </a:rPr>
            <a:t>財政指標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4514A-BB8D-4AC7-9CF5-CA1231E8F2D0}">
  <dimension ref="A1:X114"/>
  <sheetViews>
    <sheetView showGridLines="0" tabSelected="1" view="pageBreakPreview" zoomScaleNormal="100" zoomScaleSheetLayoutView="100" workbookViewId="0">
      <selection activeCell="I108" sqref="I108"/>
    </sheetView>
  </sheetViews>
  <sheetFormatPr defaultColWidth="9" defaultRowHeight="17.399999999999999" x14ac:dyDescent="0.5"/>
  <cols>
    <col min="1" max="1" width="9" style="4"/>
    <col min="2" max="2" width="3.44140625" style="4" customWidth="1"/>
    <col min="3" max="3" width="1.6640625" style="4" customWidth="1"/>
    <col min="4" max="4" width="2.21875" style="4" customWidth="1"/>
    <col min="5" max="5" width="0.77734375" style="4" customWidth="1"/>
    <col min="6" max="6" width="18" style="4" customWidth="1"/>
    <col min="7" max="12" width="14.77734375" style="4" customWidth="1"/>
    <col min="13" max="13" width="2.6640625" style="4" customWidth="1"/>
    <col min="14" max="18" width="11.77734375" style="4" customWidth="1"/>
    <col min="19" max="19" width="9.109375" style="4" bestFit="1" customWidth="1"/>
    <col min="20" max="20" width="10" style="4" bestFit="1" customWidth="1"/>
    <col min="21" max="21" width="9.109375" style="4" bestFit="1" customWidth="1"/>
    <col min="22" max="22" width="10" style="4" bestFit="1" customWidth="1"/>
    <col min="23" max="23" width="9.109375" style="4" bestFit="1" customWidth="1"/>
    <col min="24" max="16384" width="9" style="4"/>
  </cols>
  <sheetData>
    <row r="1" spans="1:24" ht="44.25" customHeight="1" x14ac:dyDescent="0.75">
      <c r="A1" s="1"/>
      <c r="B1" s="2" t="s">
        <v>0</v>
      </c>
      <c r="C1" s="2"/>
      <c r="D1" s="1"/>
      <c r="E1" s="1"/>
      <c r="F1" s="1"/>
      <c r="G1" s="1"/>
      <c r="H1" s="1"/>
      <c r="I1" s="1"/>
      <c r="J1" s="1"/>
      <c r="K1" s="3" t="s">
        <v>1</v>
      </c>
      <c r="L1" s="3"/>
    </row>
    <row r="2" spans="1:24" ht="44.25" customHeight="1" x14ac:dyDescent="0.75">
      <c r="A2" s="1"/>
      <c r="B2" s="2"/>
      <c r="C2" s="2"/>
      <c r="D2" s="1"/>
      <c r="E2" s="1"/>
      <c r="F2" s="1"/>
      <c r="G2" s="1"/>
      <c r="H2" s="1"/>
      <c r="I2" s="1"/>
      <c r="J2" s="1"/>
      <c r="K2" s="3"/>
      <c r="L2" s="3"/>
    </row>
    <row r="3" spans="1:24" s="6" customFormat="1" ht="16.2" x14ac:dyDescent="0.45">
      <c r="A3" s="5"/>
      <c r="C3" s="5"/>
      <c r="D3" s="5"/>
      <c r="E3" s="5"/>
      <c r="F3" s="5"/>
      <c r="G3" s="5"/>
      <c r="H3" s="5"/>
      <c r="I3" s="5"/>
      <c r="J3" s="5"/>
      <c r="K3" s="5"/>
      <c r="L3" s="5"/>
    </row>
    <row r="4" spans="1:24" s="6" customFormat="1" x14ac:dyDescent="0.5">
      <c r="A4" s="5"/>
      <c r="B4" s="7" t="s">
        <v>2</v>
      </c>
      <c r="C4" s="5"/>
      <c r="D4" s="5"/>
      <c r="E4" s="5"/>
      <c r="F4" s="5"/>
      <c r="G4" s="8"/>
      <c r="H4" s="8"/>
      <c r="I4" s="8"/>
      <c r="J4" s="8"/>
      <c r="K4" s="8" t="s">
        <v>3</v>
      </c>
      <c r="L4" s="8"/>
    </row>
    <row r="5" spans="1:24" s="12" customFormat="1" ht="20.25" customHeight="1" x14ac:dyDescent="0.45">
      <c r="A5" s="9"/>
      <c r="B5" s="10"/>
      <c r="C5" s="10"/>
      <c r="D5" s="10"/>
      <c r="E5" s="10"/>
      <c r="F5" s="10"/>
      <c r="G5" s="11" t="s">
        <v>4</v>
      </c>
      <c r="H5" s="11" t="s">
        <v>5</v>
      </c>
      <c r="I5" s="11" t="s">
        <v>6</v>
      </c>
      <c r="J5" s="11" t="s">
        <v>7</v>
      </c>
      <c r="K5" s="11" t="s">
        <v>8</v>
      </c>
    </row>
    <row r="6" spans="1:24" s="6" customFormat="1" ht="18" customHeight="1" x14ac:dyDescent="0.45">
      <c r="A6" s="5"/>
      <c r="B6" s="13"/>
      <c r="C6" s="13" t="s">
        <v>9</v>
      </c>
      <c r="D6" s="13"/>
      <c r="E6" s="13"/>
      <c r="F6" s="13"/>
      <c r="G6" s="14">
        <v>375394</v>
      </c>
      <c r="H6" s="14">
        <v>288434</v>
      </c>
      <c r="I6" s="14">
        <v>264570</v>
      </c>
      <c r="J6" s="14">
        <v>303705</v>
      </c>
      <c r="K6" s="14">
        <v>354831</v>
      </c>
      <c r="N6" s="15"/>
      <c r="O6" s="15"/>
      <c r="P6" s="15"/>
      <c r="Q6" s="15"/>
      <c r="R6" s="15"/>
      <c r="S6" s="5"/>
      <c r="T6" s="5"/>
      <c r="U6" s="5"/>
      <c r="V6" s="5"/>
      <c r="W6" s="5"/>
      <c r="X6" s="5"/>
    </row>
    <row r="7" spans="1:24" s="6" customFormat="1" ht="18" customHeight="1" x14ac:dyDescent="0.45">
      <c r="A7" s="5"/>
      <c r="B7" s="16"/>
      <c r="C7" s="16" t="s">
        <v>10</v>
      </c>
      <c r="D7" s="16"/>
      <c r="E7" s="16"/>
      <c r="F7" s="16"/>
      <c r="G7" s="17">
        <v>114045</v>
      </c>
      <c r="H7" s="17">
        <v>91288</v>
      </c>
      <c r="I7" s="17">
        <v>81511</v>
      </c>
      <c r="J7" s="17">
        <v>96795</v>
      </c>
      <c r="K7" s="17">
        <v>114946</v>
      </c>
      <c r="N7" s="15"/>
      <c r="O7" s="15"/>
      <c r="P7" s="15"/>
      <c r="Q7" s="15"/>
      <c r="R7" s="15"/>
      <c r="S7" s="5"/>
      <c r="T7" s="5"/>
      <c r="U7" s="5"/>
      <c r="V7" s="5"/>
      <c r="W7" s="5"/>
      <c r="X7" s="5"/>
    </row>
    <row r="8" spans="1:24" s="6" customFormat="1" ht="18" customHeight="1" x14ac:dyDescent="0.45">
      <c r="A8" s="5"/>
      <c r="B8" s="5"/>
      <c r="C8" s="5" t="s">
        <v>11</v>
      </c>
      <c r="D8" s="5"/>
      <c r="E8" s="5"/>
      <c r="F8" s="5"/>
      <c r="G8" s="18">
        <v>261348</v>
      </c>
      <c r="H8" s="18">
        <f t="shared" ref="H8:K8" si="0">H6-H7</f>
        <v>197146</v>
      </c>
      <c r="I8" s="18">
        <f t="shared" si="0"/>
        <v>183059</v>
      </c>
      <c r="J8" s="18">
        <f t="shared" si="0"/>
        <v>206910</v>
      </c>
      <c r="K8" s="18">
        <f t="shared" si="0"/>
        <v>239885</v>
      </c>
      <c r="N8" s="19"/>
      <c r="O8" s="19"/>
      <c r="P8" s="19"/>
      <c r="Q8" s="19"/>
      <c r="R8" s="19"/>
      <c r="S8" s="5"/>
      <c r="T8" s="5"/>
      <c r="U8" s="5"/>
      <c r="V8" s="5"/>
      <c r="W8" s="5"/>
      <c r="X8" s="5"/>
    </row>
    <row r="9" spans="1:24" s="23" customFormat="1" ht="18" customHeight="1" x14ac:dyDescent="0.45">
      <c r="A9" s="20"/>
      <c r="B9" s="21"/>
      <c r="C9" s="21" t="s">
        <v>12</v>
      </c>
      <c r="D9" s="21"/>
      <c r="E9" s="21"/>
      <c r="F9" s="21"/>
      <c r="G9" s="22">
        <f t="shared" ref="G9:K9" si="1">G8/G6</f>
        <v>0.69619652951299171</v>
      </c>
      <c r="H9" s="22">
        <f t="shared" si="1"/>
        <v>0.6835047185838008</v>
      </c>
      <c r="I9" s="22">
        <f t="shared" si="1"/>
        <v>0.69191140340930568</v>
      </c>
      <c r="J9" s="22">
        <f t="shared" si="1"/>
        <v>0.68128611646169801</v>
      </c>
      <c r="K9" s="22">
        <f t="shared" si="1"/>
        <v>0.6760542342692718</v>
      </c>
      <c r="S9" s="5"/>
      <c r="T9" s="5"/>
      <c r="U9" s="5"/>
      <c r="V9" s="5"/>
      <c r="W9" s="5"/>
      <c r="X9" s="5"/>
    </row>
    <row r="10" spans="1:24" s="6" customFormat="1" ht="18" customHeight="1" x14ac:dyDescent="0.45">
      <c r="A10" s="5"/>
      <c r="B10" s="5"/>
      <c r="C10" s="5" t="s">
        <v>13</v>
      </c>
      <c r="D10" s="5"/>
      <c r="E10" s="5"/>
      <c r="F10" s="5"/>
      <c r="G10" s="18">
        <v>899</v>
      </c>
      <c r="H10" s="18">
        <v>2394</v>
      </c>
      <c r="I10" s="18">
        <v>45748</v>
      </c>
      <c r="J10" s="18">
        <v>12581</v>
      </c>
      <c r="K10" s="18">
        <v>1898</v>
      </c>
      <c r="N10" s="15"/>
      <c r="O10" s="15"/>
      <c r="P10" s="15"/>
      <c r="Q10" s="15"/>
      <c r="R10" s="15"/>
      <c r="S10" s="5"/>
      <c r="T10" s="5"/>
      <c r="U10" s="5"/>
      <c r="V10" s="5"/>
      <c r="W10" s="5"/>
      <c r="X10" s="5"/>
    </row>
    <row r="11" spans="1:24" s="6" customFormat="1" ht="18" customHeight="1" x14ac:dyDescent="0.45">
      <c r="A11" s="5"/>
      <c r="B11" s="5"/>
      <c r="C11" s="5" t="s">
        <v>14</v>
      </c>
      <c r="D11" s="5"/>
      <c r="E11" s="5"/>
      <c r="F11" s="5"/>
      <c r="G11" s="18">
        <v>236930</v>
      </c>
      <c r="H11" s="18">
        <v>212637</v>
      </c>
      <c r="I11" s="18">
        <v>203420</v>
      </c>
      <c r="J11" s="18">
        <v>215567</v>
      </c>
      <c r="K11" s="18">
        <v>223465</v>
      </c>
      <c r="N11" s="15"/>
      <c r="O11" s="15"/>
      <c r="P11" s="15"/>
      <c r="Q11" s="15"/>
      <c r="R11" s="15"/>
      <c r="S11" s="5"/>
      <c r="T11" s="5"/>
      <c r="U11" s="5"/>
      <c r="V11" s="5"/>
      <c r="W11" s="5"/>
      <c r="X11" s="5"/>
    </row>
    <row r="12" spans="1:24" s="6" customFormat="1" ht="18" customHeight="1" x14ac:dyDescent="0.45">
      <c r="A12" s="5"/>
      <c r="B12" s="5"/>
      <c r="C12" s="5" t="s">
        <v>15</v>
      </c>
      <c r="D12" s="5"/>
      <c r="E12" s="5"/>
      <c r="F12" s="5"/>
      <c r="G12" s="18">
        <v>4755</v>
      </c>
      <c r="H12" s="18">
        <v>9935</v>
      </c>
      <c r="I12" s="18">
        <v>7174</v>
      </c>
      <c r="J12" s="18">
        <v>9500</v>
      </c>
      <c r="K12" s="18">
        <v>6630</v>
      </c>
      <c r="N12" s="15"/>
      <c r="O12" s="15"/>
      <c r="P12" s="15"/>
      <c r="Q12" s="15"/>
      <c r="R12" s="15"/>
      <c r="S12" s="5"/>
      <c r="T12" s="5"/>
      <c r="U12" s="5"/>
      <c r="V12" s="5"/>
      <c r="W12" s="5"/>
      <c r="X12" s="5"/>
    </row>
    <row r="13" spans="1:24" s="6" customFormat="1" ht="18" customHeight="1" x14ac:dyDescent="0.45">
      <c r="A13" s="5"/>
      <c r="B13" s="5"/>
      <c r="C13" s="5" t="s">
        <v>16</v>
      </c>
      <c r="D13" s="5"/>
      <c r="E13" s="5"/>
      <c r="F13" s="5"/>
      <c r="G13" s="18">
        <f>G8+G10-G11-G12</f>
        <v>20562</v>
      </c>
      <c r="H13" s="18">
        <v>-23031</v>
      </c>
      <c r="I13" s="18">
        <f>I8+I10-I11-I12</f>
        <v>18213</v>
      </c>
      <c r="J13" s="18">
        <v>-5575</v>
      </c>
      <c r="K13" s="18">
        <v>11688</v>
      </c>
      <c r="N13" s="19"/>
      <c r="O13" s="19"/>
      <c r="P13" s="19"/>
      <c r="Q13" s="19"/>
      <c r="R13" s="19"/>
      <c r="S13" s="5"/>
      <c r="T13" s="5"/>
      <c r="U13" s="5"/>
      <c r="V13" s="5"/>
      <c r="W13" s="5"/>
      <c r="X13" s="5"/>
    </row>
    <row r="14" spans="1:24" s="23" customFormat="1" ht="18" customHeight="1" x14ac:dyDescent="0.45">
      <c r="A14" s="20"/>
      <c r="B14" s="21"/>
      <c r="C14" s="21" t="s">
        <v>12</v>
      </c>
      <c r="D14" s="21"/>
      <c r="E14" s="21"/>
      <c r="F14" s="24"/>
      <c r="G14" s="22">
        <f>G13/G6</f>
        <v>5.4774450310873378E-2</v>
      </c>
      <c r="H14" s="25">
        <f>H13/H6</f>
        <v>-7.9848422862769303E-2</v>
      </c>
      <c r="I14" s="22">
        <f>I13/I6</f>
        <v>6.8840004535661636E-2</v>
      </c>
      <c r="J14" s="22">
        <f>J13/J6</f>
        <v>-1.8356628965608073E-2</v>
      </c>
      <c r="K14" s="22">
        <f>K13/K6</f>
        <v>3.29396247791202E-2</v>
      </c>
      <c r="S14" s="5"/>
      <c r="T14" s="5"/>
      <c r="U14" s="5"/>
      <c r="V14" s="5"/>
      <c r="W14" s="5"/>
      <c r="X14" s="5"/>
    </row>
    <row r="15" spans="1:24" s="6" customFormat="1" ht="18" customHeight="1" x14ac:dyDescent="0.45">
      <c r="A15" s="5"/>
      <c r="B15" s="5"/>
      <c r="C15" s="5" t="s">
        <v>17</v>
      </c>
      <c r="D15" s="5"/>
      <c r="E15" s="5"/>
      <c r="F15" s="5"/>
      <c r="G15" s="18">
        <v>71941</v>
      </c>
      <c r="H15" s="18">
        <v>28384</v>
      </c>
      <c r="I15" s="18">
        <v>65706</v>
      </c>
      <c r="J15" s="18">
        <v>41974</v>
      </c>
      <c r="K15" s="18">
        <v>60453</v>
      </c>
      <c r="N15" s="15"/>
      <c r="O15" s="15"/>
      <c r="P15" s="15"/>
      <c r="Q15" s="15"/>
      <c r="R15" s="15"/>
      <c r="S15" s="5"/>
      <c r="T15" s="5"/>
      <c r="U15" s="5"/>
      <c r="V15" s="5"/>
      <c r="W15" s="5"/>
      <c r="X15" s="5"/>
    </row>
    <row r="16" spans="1:24" s="6" customFormat="1" ht="18" customHeight="1" x14ac:dyDescent="0.45">
      <c r="A16" s="5"/>
      <c r="B16" s="5"/>
      <c r="C16" s="5" t="s">
        <v>18</v>
      </c>
      <c r="D16" s="5"/>
      <c r="E16" s="5"/>
      <c r="F16" s="5"/>
      <c r="G16" s="18">
        <v>76237</v>
      </c>
      <c r="H16" s="18">
        <v>36919</v>
      </c>
      <c r="I16" s="18">
        <v>72331</v>
      </c>
      <c r="J16" s="18">
        <v>49058</v>
      </c>
      <c r="K16" s="18">
        <v>66474</v>
      </c>
      <c r="N16" s="26"/>
      <c r="O16" s="26"/>
      <c r="P16" s="26"/>
      <c r="Q16" s="26"/>
      <c r="R16" s="26"/>
      <c r="S16" s="5"/>
      <c r="T16" s="5"/>
      <c r="U16" s="5"/>
      <c r="V16" s="5"/>
      <c r="W16" s="5"/>
      <c r="X16" s="5"/>
    </row>
    <row r="17" spans="1:24" s="6" customFormat="1" ht="18" customHeight="1" x14ac:dyDescent="0.45">
      <c r="A17" s="5"/>
      <c r="B17" s="27"/>
      <c r="C17" s="27" t="s">
        <v>19</v>
      </c>
      <c r="D17" s="27"/>
      <c r="E17" s="27"/>
      <c r="F17" s="27"/>
      <c r="G17" s="28">
        <v>9487</v>
      </c>
      <c r="H17" s="28">
        <v>-17214</v>
      </c>
      <c r="I17" s="28">
        <v>8742</v>
      </c>
      <c r="J17" s="28">
        <v>-6371</v>
      </c>
      <c r="K17" s="28">
        <v>4781</v>
      </c>
      <c r="N17" s="19"/>
      <c r="O17" s="19"/>
      <c r="P17" s="19"/>
      <c r="Q17" s="19"/>
      <c r="R17" s="19"/>
      <c r="S17" s="5"/>
      <c r="T17" s="5"/>
      <c r="U17" s="5"/>
      <c r="V17" s="5"/>
      <c r="W17" s="5"/>
      <c r="X17" s="5"/>
    </row>
    <row r="18" spans="1:24" s="6" customFormat="1" ht="18" customHeight="1" x14ac:dyDescent="0.45">
      <c r="A18" s="5"/>
      <c r="B18" s="5"/>
      <c r="C18" s="5"/>
      <c r="D18" s="5"/>
      <c r="E18" s="5"/>
      <c r="F18" s="5"/>
      <c r="G18" s="18"/>
      <c r="H18" s="18"/>
      <c r="I18" s="18"/>
      <c r="J18" s="18"/>
      <c r="K18" s="18"/>
      <c r="N18" s="15"/>
      <c r="O18" s="15"/>
      <c r="P18" s="15"/>
      <c r="Q18" s="15"/>
      <c r="R18" s="15"/>
    </row>
    <row r="19" spans="1:24" s="6" customFormat="1" ht="18" customHeight="1" x14ac:dyDescent="0.5">
      <c r="A19" s="5"/>
      <c r="B19" s="7" t="s">
        <v>20</v>
      </c>
      <c r="C19" s="5"/>
      <c r="D19" s="5"/>
      <c r="E19" s="5"/>
      <c r="F19" s="5"/>
      <c r="G19" s="18"/>
      <c r="H19" s="18"/>
      <c r="I19" s="18"/>
      <c r="K19" s="18" t="s">
        <v>3</v>
      </c>
    </row>
    <row r="20" spans="1:24" s="12" customFormat="1" ht="20.25" customHeight="1" x14ac:dyDescent="0.45">
      <c r="A20" s="9"/>
      <c r="B20" s="10"/>
      <c r="C20" s="10"/>
      <c r="D20" s="10"/>
      <c r="E20" s="10"/>
      <c r="F20" s="10"/>
      <c r="G20" s="11" t="s">
        <v>4</v>
      </c>
      <c r="H20" s="11" t="s">
        <v>5</v>
      </c>
      <c r="I20" s="11" t="s">
        <v>6</v>
      </c>
      <c r="J20" s="11" t="s">
        <v>7</v>
      </c>
      <c r="K20" s="11" t="s">
        <v>8</v>
      </c>
    </row>
    <row r="21" spans="1:24" s="12" customFormat="1" ht="20.25" customHeight="1" x14ac:dyDescent="0.45">
      <c r="A21" s="9"/>
      <c r="B21" s="29"/>
      <c r="C21" s="29" t="s">
        <v>21</v>
      </c>
      <c r="D21" s="29"/>
      <c r="E21" s="29"/>
      <c r="F21" s="29"/>
      <c r="G21" s="30"/>
      <c r="H21" s="30"/>
      <c r="I21" s="30"/>
      <c r="J21" s="30"/>
      <c r="K21" s="30"/>
    </row>
    <row r="22" spans="1:24" s="12" customFormat="1" ht="20.25" customHeight="1" x14ac:dyDescent="0.45">
      <c r="A22" s="9"/>
      <c r="B22" s="31"/>
      <c r="C22" s="31"/>
      <c r="D22" s="31" t="s">
        <v>22</v>
      </c>
      <c r="E22" s="31"/>
      <c r="F22" s="31"/>
      <c r="G22" s="30"/>
      <c r="H22" s="30"/>
      <c r="I22" s="30"/>
      <c r="J22" s="30"/>
      <c r="K22" s="30"/>
    </row>
    <row r="23" spans="1:24" s="12" customFormat="1" ht="20.25" customHeight="1" x14ac:dyDescent="0.45">
      <c r="A23" s="9"/>
      <c r="B23" s="32"/>
      <c r="C23" s="32"/>
      <c r="D23" s="32"/>
      <c r="E23" s="32"/>
      <c r="F23" s="32" t="s">
        <v>23</v>
      </c>
      <c r="G23" s="33">
        <v>18949</v>
      </c>
      <c r="H23" s="33">
        <v>17030</v>
      </c>
      <c r="I23" s="33">
        <v>38331</v>
      </c>
      <c r="J23" s="33">
        <v>15275</v>
      </c>
      <c r="K23" s="33">
        <v>26790</v>
      </c>
      <c r="N23" s="15"/>
      <c r="O23" s="15"/>
      <c r="P23" s="15"/>
      <c r="Q23" s="15"/>
      <c r="R23" s="15"/>
      <c r="S23" s="5"/>
      <c r="T23" s="5"/>
      <c r="U23" s="5"/>
      <c r="V23" s="5"/>
      <c r="W23" s="5"/>
    </row>
    <row r="24" spans="1:24" s="12" customFormat="1" ht="20.25" customHeight="1" x14ac:dyDescent="0.45">
      <c r="A24" s="9"/>
      <c r="B24" s="32"/>
      <c r="C24" s="32"/>
      <c r="D24" s="32"/>
      <c r="E24" s="32"/>
      <c r="F24" s="32" t="s">
        <v>24</v>
      </c>
      <c r="G24" s="33">
        <v>10689</v>
      </c>
      <c r="H24" s="33">
        <v>13588</v>
      </c>
      <c r="I24" s="33">
        <v>24247</v>
      </c>
      <c r="J24" s="33">
        <v>16943</v>
      </c>
      <c r="K24" s="33">
        <v>17038</v>
      </c>
      <c r="N24" s="15"/>
      <c r="O24" s="15"/>
      <c r="P24" s="15"/>
      <c r="Q24" s="15"/>
      <c r="R24" s="15"/>
      <c r="S24" s="5"/>
      <c r="T24" s="5"/>
      <c r="U24" s="5"/>
      <c r="V24" s="5"/>
      <c r="W24" s="5"/>
    </row>
    <row r="25" spans="1:24" s="12" customFormat="1" ht="20.25" customHeight="1" x14ac:dyDescent="0.45">
      <c r="A25" s="9"/>
      <c r="B25" s="32"/>
      <c r="C25" s="32"/>
      <c r="D25" s="32"/>
      <c r="E25" s="32"/>
      <c r="F25" s="32" t="s">
        <v>25</v>
      </c>
      <c r="G25" s="33">
        <v>4899</v>
      </c>
      <c r="H25" s="33">
        <v>4304</v>
      </c>
      <c r="I25" s="33">
        <v>3972</v>
      </c>
      <c r="J25" s="33">
        <v>7335</v>
      </c>
      <c r="K25" s="33">
        <v>5927</v>
      </c>
      <c r="N25" s="15"/>
      <c r="O25" s="15"/>
      <c r="P25" s="15"/>
      <c r="Q25" s="15"/>
      <c r="R25" s="15"/>
      <c r="S25" s="5"/>
      <c r="T25" s="5"/>
      <c r="U25" s="5"/>
      <c r="V25" s="5"/>
      <c r="W25" s="5"/>
    </row>
    <row r="26" spans="1:24" s="12" customFormat="1" ht="20.25" customHeight="1" x14ac:dyDescent="0.45">
      <c r="A26" s="9"/>
      <c r="B26" s="32"/>
      <c r="C26" s="32"/>
      <c r="D26" s="32"/>
      <c r="E26" s="32"/>
      <c r="F26" s="32" t="s">
        <v>26</v>
      </c>
      <c r="G26" s="33">
        <f t="shared" ref="G26" si="2">G27-G25-G24-G23</f>
        <v>2121</v>
      </c>
      <c r="H26" s="33">
        <f>H27-H25-H24-H23</f>
        <v>1395</v>
      </c>
      <c r="I26" s="33">
        <f>I27-I25-I24-I23</f>
        <v>896</v>
      </c>
      <c r="J26" s="33">
        <f>J27-J25-J24-J23</f>
        <v>2287</v>
      </c>
      <c r="K26" s="33">
        <f>K27-K25-K24-K23</f>
        <v>1330</v>
      </c>
      <c r="N26" s="9"/>
      <c r="O26" s="9"/>
      <c r="P26" s="9"/>
      <c r="Q26" s="9"/>
      <c r="R26" s="9"/>
      <c r="S26" s="5"/>
      <c r="T26" s="5"/>
      <c r="U26" s="5"/>
      <c r="V26" s="5"/>
      <c r="W26" s="5"/>
    </row>
    <row r="27" spans="1:24" s="12" customFormat="1" ht="20.25" customHeight="1" x14ac:dyDescent="0.45">
      <c r="A27" s="9"/>
      <c r="B27" s="34"/>
      <c r="C27" s="34"/>
      <c r="D27" s="34"/>
      <c r="E27" s="34"/>
      <c r="F27" s="34" t="s">
        <v>27</v>
      </c>
      <c r="G27" s="35">
        <v>36658</v>
      </c>
      <c r="H27" s="35">
        <v>36317</v>
      </c>
      <c r="I27" s="35">
        <v>67446</v>
      </c>
      <c r="J27" s="35">
        <v>41840</v>
      </c>
      <c r="K27" s="35">
        <v>51085</v>
      </c>
      <c r="N27" s="19"/>
      <c r="O27" s="19"/>
      <c r="P27" s="19"/>
      <c r="Q27" s="19"/>
      <c r="R27" s="19"/>
      <c r="S27" s="5"/>
      <c r="T27" s="5"/>
      <c r="U27" s="5"/>
      <c r="V27" s="5"/>
      <c r="W27" s="5"/>
    </row>
    <row r="28" spans="1:24" s="12" customFormat="1" ht="20.25" customHeight="1" x14ac:dyDescent="0.45">
      <c r="A28" s="9"/>
      <c r="B28" s="36"/>
      <c r="C28" s="36"/>
      <c r="D28" s="36" t="s">
        <v>28</v>
      </c>
      <c r="E28" s="36"/>
      <c r="F28" s="36"/>
      <c r="G28" s="37"/>
      <c r="H28" s="37"/>
      <c r="I28" s="37"/>
      <c r="J28" s="37"/>
      <c r="K28" s="37"/>
    </row>
    <row r="29" spans="1:24" s="12" customFormat="1" ht="20.25" customHeight="1" x14ac:dyDescent="0.45">
      <c r="A29" s="9"/>
      <c r="B29" s="32"/>
      <c r="C29" s="32"/>
      <c r="D29" s="32"/>
      <c r="E29" s="32"/>
      <c r="F29" s="32" t="s">
        <v>29</v>
      </c>
      <c r="G29" s="33">
        <v>230040</v>
      </c>
      <c r="H29" s="33">
        <v>210530</v>
      </c>
      <c r="I29" s="33">
        <v>199468</v>
      </c>
      <c r="J29" s="33">
        <v>191072</v>
      </c>
      <c r="K29" s="33">
        <v>188824</v>
      </c>
      <c r="N29" s="15"/>
      <c r="O29" s="15"/>
      <c r="P29" s="15"/>
      <c r="Q29" s="15"/>
      <c r="R29" s="15"/>
      <c r="S29" s="5"/>
      <c r="T29" s="5"/>
      <c r="U29" s="5"/>
      <c r="V29" s="5"/>
      <c r="W29" s="5"/>
    </row>
    <row r="30" spans="1:24" s="12" customFormat="1" ht="20.25" customHeight="1" x14ac:dyDescent="0.45">
      <c r="A30" s="9"/>
      <c r="B30" s="32"/>
      <c r="C30" s="32"/>
      <c r="D30" s="32"/>
      <c r="E30" s="32"/>
      <c r="F30" s="32" t="s">
        <v>30</v>
      </c>
      <c r="G30" s="33">
        <v>146072</v>
      </c>
      <c r="H30" s="33">
        <v>146059</v>
      </c>
      <c r="I30" s="33">
        <v>146001</v>
      </c>
      <c r="J30" s="33">
        <v>144816</v>
      </c>
      <c r="K30" s="33">
        <v>141790</v>
      </c>
      <c r="N30" s="15"/>
      <c r="O30" s="15"/>
      <c r="P30" s="15"/>
      <c r="Q30" s="15"/>
      <c r="R30" s="15"/>
      <c r="S30" s="5"/>
      <c r="T30" s="5"/>
      <c r="U30" s="5"/>
      <c r="V30" s="5"/>
      <c r="W30" s="5"/>
    </row>
    <row r="31" spans="1:24" s="12" customFormat="1" ht="20.25" customHeight="1" x14ac:dyDescent="0.45">
      <c r="A31" s="9"/>
      <c r="B31" s="32"/>
      <c r="C31" s="32"/>
      <c r="D31" s="32"/>
      <c r="E31" s="32"/>
      <c r="F31" s="32" t="s">
        <v>31</v>
      </c>
      <c r="G31" s="33">
        <v>25346</v>
      </c>
      <c r="H31" s="33">
        <v>25108</v>
      </c>
      <c r="I31" s="33">
        <v>24038</v>
      </c>
      <c r="J31" s="71">
        <v>23211</v>
      </c>
      <c r="K31" s="33">
        <v>22183</v>
      </c>
      <c r="N31" s="15"/>
      <c r="O31" s="15"/>
      <c r="P31" s="15"/>
      <c r="Q31" s="15"/>
      <c r="R31" s="15"/>
      <c r="S31" s="5"/>
      <c r="T31" s="5"/>
      <c r="U31" s="5"/>
      <c r="V31" s="5"/>
      <c r="W31" s="5"/>
    </row>
    <row r="32" spans="1:24" s="12" customFormat="1" ht="20.25" customHeight="1" x14ac:dyDescent="0.45">
      <c r="A32" s="9"/>
      <c r="B32" s="32"/>
      <c r="C32" s="32"/>
      <c r="D32" s="32"/>
      <c r="E32" s="32"/>
      <c r="F32" s="32" t="s">
        <v>32</v>
      </c>
      <c r="G32" s="33">
        <v>9071</v>
      </c>
      <c r="H32" s="33">
        <v>18331</v>
      </c>
      <c r="I32" s="33">
        <v>16314</v>
      </c>
      <c r="J32" s="71">
        <v>18398</v>
      </c>
      <c r="K32" s="33">
        <v>16862</v>
      </c>
      <c r="N32" s="15"/>
      <c r="O32" s="15"/>
      <c r="P32" s="15"/>
      <c r="Q32" s="15"/>
      <c r="R32" s="15"/>
      <c r="S32" s="5"/>
      <c r="T32" s="5"/>
      <c r="U32" s="5"/>
      <c r="V32" s="5"/>
      <c r="W32" s="5"/>
    </row>
    <row r="33" spans="1:23" s="12" customFormat="1" ht="20.25" customHeight="1" x14ac:dyDescent="0.45">
      <c r="A33" s="9"/>
      <c r="B33" s="32"/>
      <c r="C33" s="32"/>
      <c r="D33" s="32"/>
      <c r="E33" s="32"/>
      <c r="F33" s="32" t="s">
        <v>26</v>
      </c>
      <c r="G33" s="33">
        <f t="shared" ref="G33" si="3">G34-G32-G31-G30-G29</f>
        <v>6792</v>
      </c>
      <c r="H33" s="33">
        <f>H34-H32-H31-H30-H29</f>
        <v>5326</v>
      </c>
      <c r="I33" s="33">
        <f>I34-I32-I31-I30-I29</f>
        <v>4726</v>
      </c>
      <c r="J33" s="71">
        <f>J34-J32-J31-J30-J29</f>
        <v>5435</v>
      </c>
      <c r="K33" s="33">
        <f>K34-K32-K31-K30-K29</f>
        <v>5348</v>
      </c>
      <c r="N33" s="15"/>
      <c r="O33" s="15"/>
      <c r="P33" s="15"/>
      <c r="Q33" s="15"/>
      <c r="R33" s="15"/>
      <c r="S33" s="5"/>
      <c r="T33" s="5"/>
      <c r="U33" s="5"/>
      <c r="V33" s="5"/>
      <c r="W33" s="5"/>
    </row>
    <row r="34" spans="1:23" s="12" customFormat="1" ht="20.25" customHeight="1" x14ac:dyDescent="0.45">
      <c r="A34" s="9"/>
      <c r="B34" s="38"/>
      <c r="C34" s="38"/>
      <c r="D34" s="38"/>
      <c r="E34" s="38"/>
      <c r="F34" s="38" t="s">
        <v>33</v>
      </c>
      <c r="G34" s="39">
        <v>417321</v>
      </c>
      <c r="H34" s="39">
        <v>405354</v>
      </c>
      <c r="I34" s="39">
        <v>390547</v>
      </c>
      <c r="J34" s="39">
        <v>382932</v>
      </c>
      <c r="K34" s="39">
        <v>375007</v>
      </c>
      <c r="N34" s="19"/>
      <c r="O34" s="19"/>
      <c r="P34" s="19"/>
      <c r="Q34" s="19"/>
      <c r="R34" s="19"/>
      <c r="S34" s="5"/>
      <c r="T34" s="5"/>
      <c r="U34" s="5"/>
      <c r="V34" s="5"/>
      <c r="W34" s="5"/>
    </row>
    <row r="35" spans="1:23" s="12" customFormat="1" ht="20.25" customHeight="1" thickBot="1" x14ac:dyDescent="0.5">
      <c r="A35" s="9"/>
      <c r="B35" s="40"/>
      <c r="C35" s="40"/>
      <c r="D35" s="40" t="s">
        <v>34</v>
      </c>
      <c r="E35" s="40"/>
      <c r="F35" s="40"/>
      <c r="G35" s="41">
        <f>G34+G27</f>
        <v>453979</v>
      </c>
      <c r="H35" s="41">
        <v>441672</v>
      </c>
      <c r="I35" s="41">
        <f>I34+I27</f>
        <v>457993</v>
      </c>
      <c r="J35" s="41">
        <f>J34+J27</f>
        <v>424772</v>
      </c>
      <c r="K35" s="41">
        <v>426093</v>
      </c>
      <c r="N35" s="15"/>
      <c r="O35" s="15"/>
      <c r="P35" s="15"/>
      <c r="Q35" s="15"/>
      <c r="R35" s="15"/>
      <c r="S35" s="5"/>
      <c r="T35" s="5"/>
      <c r="U35" s="5"/>
      <c r="V35" s="5"/>
      <c r="W35" s="5"/>
    </row>
    <row r="36" spans="1:23" s="12" customFormat="1" ht="20.25" customHeight="1" thickTop="1" x14ac:dyDescent="0.45">
      <c r="A36" s="9"/>
      <c r="B36" s="42"/>
      <c r="C36" s="42"/>
      <c r="D36" s="42"/>
      <c r="E36" s="42"/>
      <c r="F36" s="42"/>
      <c r="G36" s="43"/>
      <c r="H36" s="43"/>
      <c r="I36" s="43"/>
      <c r="J36" s="43"/>
      <c r="K36" s="43"/>
      <c r="N36" s="15"/>
      <c r="O36" s="15"/>
      <c r="P36" s="15"/>
      <c r="Q36" s="15"/>
      <c r="R36" s="15"/>
    </row>
    <row r="37" spans="1:23" s="12" customFormat="1" ht="20.25" customHeight="1" x14ac:dyDescent="0.45">
      <c r="A37" s="9"/>
      <c r="B37" s="29"/>
      <c r="C37" s="29" t="s">
        <v>35</v>
      </c>
      <c r="D37" s="29"/>
      <c r="E37" s="29"/>
      <c r="F37" s="29"/>
      <c r="G37" s="44"/>
      <c r="H37" s="44"/>
      <c r="I37" s="44"/>
      <c r="J37" s="44"/>
      <c r="K37" s="44"/>
    </row>
    <row r="38" spans="1:23" s="12" customFormat="1" ht="20.25" customHeight="1" x14ac:dyDescent="0.45">
      <c r="A38" s="9"/>
      <c r="B38" s="31"/>
      <c r="C38" s="31"/>
      <c r="D38" s="31" t="s">
        <v>36</v>
      </c>
      <c r="E38" s="31"/>
      <c r="F38" s="31"/>
      <c r="G38" s="45"/>
      <c r="H38" s="45"/>
      <c r="I38" s="45"/>
      <c r="J38" s="45"/>
      <c r="K38" s="45"/>
    </row>
    <row r="39" spans="1:23" s="12" customFormat="1" ht="20.25" customHeight="1" x14ac:dyDescent="0.45">
      <c r="A39" s="9"/>
      <c r="B39" s="31"/>
      <c r="C39" s="31"/>
      <c r="D39" s="31"/>
      <c r="E39" s="31" t="s">
        <v>37</v>
      </c>
      <c r="F39" s="31"/>
      <c r="G39" s="45"/>
      <c r="H39" s="45"/>
      <c r="I39" s="45"/>
      <c r="J39" s="45"/>
      <c r="K39" s="45"/>
    </row>
    <row r="40" spans="1:23" s="12" customFormat="1" ht="20.25" customHeight="1" x14ac:dyDescent="0.45">
      <c r="A40" s="9"/>
      <c r="B40" s="32"/>
      <c r="C40" s="32"/>
      <c r="D40" s="32"/>
      <c r="E40" s="32"/>
      <c r="F40" s="32" t="s">
        <v>38</v>
      </c>
      <c r="G40" s="33">
        <v>18459</v>
      </c>
      <c r="H40" s="33">
        <v>125845</v>
      </c>
      <c r="I40" s="33">
        <v>17810</v>
      </c>
      <c r="J40" s="33">
        <v>86971</v>
      </c>
      <c r="K40" s="33">
        <v>33874</v>
      </c>
      <c r="N40" s="15"/>
      <c r="O40" s="15"/>
      <c r="P40" s="15"/>
      <c r="Q40" s="15"/>
      <c r="R40" s="15"/>
      <c r="S40" s="5"/>
      <c r="T40" s="5"/>
      <c r="U40" s="5"/>
      <c r="V40" s="5"/>
      <c r="W40" s="5"/>
    </row>
    <row r="41" spans="1:23" s="12" customFormat="1" ht="20.25" customHeight="1" x14ac:dyDescent="0.45">
      <c r="A41" s="9"/>
      <c r="B41" s="32"/>
      <c r="C41" s="32"/>
      <c r="D41" s="32"/>
      <c r="E41" s="32"/>
      <c r="F41" s="32" t="s">
        <v>39</v>
      </c>
      <c r="G41" s="33">
        <v>26349</v>
      </c>
      <c r="H41" s="33">
        <v>24435</v>
      </c>
      <c r="I41" s="33">
        <v>28347</v>
      </c>
      <c r="J41" s="33">
        <v>24896</v>
      </c>
      <c r="K41" s="33">
        <v>26500</v>
      </c>
      <c r="N41" s="15"/>
      <c r="O41" s="15"/>
      <c r="P41" s="15"/>
      <c r="Q41" s="15"/>
      <c r="R41" s="15"/>
      <c r="S41" s="5"/>
      <c r="T41" s="5"/>
      <c r="U41" s="5"/>
      <c r="V41" s="5"/>
      <c r="W41" s="5"/>
    </row>
    <row r="42" spans="1:23" s="12" customFormat="1" ht="20.25" customHeight="1" x14ac:dyDescent="0.45">
      <c r="A42" s="9"/>
      <c r="B42" s="32"/>
      <c r="C42" s="32"/>
      <c r="D42" s="32"/>
      <c r="E42" s="32"/>
      <c r="F42" s="32" t="s">
        <v>40</v>
      </c>
      <c r="G42" s="33">
        <v>32757</v>
      </c>
      <c r="H42" s="33">
        <v>31735</v>
      </c>
      <c r="I42" s="33">
        <v>27620</v>
      </c>
      <c r="J42" s="33">
        <v>27845</v>
      </c>
      <c r="K42" s="33">
        <v>27370</v>
      </c>
      <c r="N42" s="15"/>
      <c r="O42" s="15"/>
      <c r="P42" s="15"/>
      <c r="Q42" s="15"/>
      <c r="R42" s="15"/>
      <c r="S42" s="5"/>
      <c r="T42" s="5"/>
      <c r="U42" s="5"/>
      <c r="V42" s="5"/>
      <c r="W42" s="5"/>
    </row>
    <row r="43" spans="1:23" s="12" customFormat="1" ht="20.25" customHeight="1" x14ac:dyDescent="0.45">
      <c r="A43" s="9"/>
      <c r="B43" s="32"/>
      <c r="C43" s="32"/>
      <c r="D43" s="32"/>
      <c r="E43" s="32"/>
      <c r="F43" s="32" t="s">
        <v>26</v>
      </c>
      <c r="G43" s="33">
        <f t="shared" ref="G43" si="4">G44-G42-G41-G40</f>
        <v>20023</v>
      </c>
      <c r="H43" s="33">
        <f>H44-H42-H41-H40</f>
        <v>21711</v>
      </c>
      <c r="I43" s="33">
        <f>I44-I42-I41-I40</f>
        <v>16086</v>
      </c>
      <c r="J43" s="33">
        <f>J44-J42-J41-J40</f>
        <v>17599</v>
      </c>
      <c r="K43" s="33">
        <f>K44-K42-K41-K40</f>
        <v>21858</v>
      </c>
      <c r="N43" s="15"/>
      <c r="O43" s="15"/>
      <c r="P43" s="15"/>
      <c r="Q43" s="15"/>
      <c r="R43" s="15"/>
      <c r="S43" s="5"/>
      <c r="T43" s="5"/>
      <c r="U43" s="5"/>
      <c r="V43" s="5"/>
      <c r="W43" s="5"/>
    </row>
    <row r="44" spans="1:23" s="12" customFormat="1" ht="20.25" customHeight="1" x14ac:dyDescent="0.45">
      <c r="A44" s="9"/>
      <c r="B44" s="34"/>
      <c r="C44" s="34"/>
      <c r="D44" s="34"/>
      <c r="E44" s="34"/>
      <c r="F44" s="34" t="s">
        <v>41</v>
      </c>
      <c r="G44" s="35">
        <v>97588</v>
      </c>
      <c r="H44" s="35">
        <v>203726</v>
      </c>
      <c r="I44" s="35">
        <v>89863</v>
      </c>
      <c r="J44" s="35">
        <v>157311</v>
      </c>
      <c r="K44" s="35">
        <v>109602</v>
      </c>
      <c r="N44" s="19"/>
      <c r="O44" s="19"/>
      <c r="P44" s="19"/>
      <c r="Q44" s="19"/>
      <c r="R44" s="19"/>
      <c r="S44" s="5"/>
      <c r="T44" s="5"/>
      <c r="U44" s="5"/>
      <c r="V44" s="5"/>
      <c r="W44" s="5"/>
    </row>
    <row r="45" spans="1:23" s="12" customFormat="1" ht="20.25" customHeight="1" x14ac:dyDescent="0.45">
      <c r="A45" s="9"/>
      <c r="B45" s="36"/>
      <c r="C45" s="36"/>
      <c r="D45" s="36"/>
      <c r="E45" s="36" t="s">
        <v>42</v>
      </c>
      <c r="F45" s="36"/>
      <c r="G45" s="37"/>
      <c r="H45" s="37"/>
      <c r="I45" s="37"/>
      <c r="J45" s="37"/>
      <c r="K45" s="37"/>
      <c r="N45" s="15"/>
      <c r="O45" s="15"/>
      <c r="P45" s="15"/>
      <c r="Q45" s="15"/>
      <c r="R45" s="15"/>
    </row>
    <row r="46" spans="1:23" s="12" customFormat="1" ht="20.25" customHeight="1" x14ac:dyDescent="0.45">
      <c r="A46" s="9"/>
      <c r="B46" s="32"/>
      <c r="C46" s="32"/>
      <c r="D46" s="32"/>
      <c r="E46" s="32"/>
      <c r="F46" s="32" t="s">
        <v>43</v>
      </c>
      <c r="G46" s="33">
        <v>110859</v>
      </c>
      <c r="H46" s="33">
        <v>20000</v>
      </c>
      <c r="I46" s="33">
        <v>104634</v>
      </c>
      <c r="J46" s="33">
        <v>20000</v>
      </c>
      <c r="K46" s="33">
        <v>65437</v>
      </c>
      <c r="N46" s="15"/>
      <c r="O46" s="15"/>
      <c r="P46" s="15"/>
      <c r="Q46" s="15"/>
      <c r="R46" s="15"/>
      <c r="S46" s="5"/>
      <c r="T46" s="5"/>
      <c r="U46" s="5"/>
      <c r="V46" s="5"/>
      <c r="W46" s="5"/>
    </row>
    <row r="47" spans="1:23" s="12" customFormat="1" ht="20.25" customHeight="1" x14ac:dyDescent="0.45">
      <c r="A47" s="9"/>
      <c r="B47" s="32"/>
      <c r="C47" s="32"/>
      <c r="D47" s="32"/>
      <c r="E47" s="32"/>
      <c r="F47" s="32" t="s">
        <v>40</v>
      </c>
      <c r="G47" s="33">
        <v>96511</v>
      </c>
      <c r="H47" s="33">
        <v>88311</v>
      </c>
      <c r="I47" s="33">
        <v>81691</v>
      </c>
      <c r="J47" s="33">
        <v>75045</v>
      </c>
      <c r="K47" s="33">
        <v>73746</v>
      </c>
      <c r="N47" s="15"/>
      <c r="O47" s="15"/>
      <c r="P47" s="15"/>
      <c r="Q47" s="15"/>
      <c r="R47" s="15"/>
      <c r="S47" s="5"/>
      <c r="T47" s="5"/>
      <c r="U47" s="5"/>
      <c r="V47" s="5"/>
      <c r="W47" s="5"/>
    </row>
    <row r="48" spans="1:23" s="12" customFormat="1" ht="20.25" customHeight="1" x14ac:dyDescent="0.45">
      <c r="A48" s="9"/>
      <c r="B48" s="32"/>
      <c r="C48" s="32"/>
      <c r="D48" s="32"/>
      <c r="E48" s="32"/>
      <c r="F48" s="32" t="s">
        <v>26</v>
      </c>
      <c r="G48" s="33">
        <f t="shared" ref="G48" si="5">G49-G47-G46</f>
        <v>16204</v>
      </c>
      <c r="H48" s="33">
        <f>H49-H47-H46</f>
        <v>15874</v>
      </c>
      <c r="I48" s="33">
        <f>I49-I47-I46</f>
        <v>15643</v>
      </c>
      <c r="J48" s="33">
        <f>J49-J47-J46</f>
        <v>14707</v>
      </c>
      <c r="K48" s="33">
        <f>K49-K47-K46</f>
        <v>15018</v>
      </c>
      <c r="N48" s="15"/>
      <c r="O48" s="15"/>
      <c r="P48" s="15"/>
      <c r="Q48" s="15"/>
      <c r="R48" s="15"/>
      <c r="S48" s="5"/>
      <c r="T48" s="5"/>
      <c r="U48" s="5"/>
      <c r="V48" s="5"/>
      <c r="W48" s="5"/>
    </row>
    <row r="49" spans="1:23" s="12" customFormat="1" ht="20.25" customHeight="1" x14ac:dyDescent="0.45">
      <c r="A49" s="9"/>
      <c r="B49" s="38"/>
      <c r="C49" s="38"/>
      <c r="D49" s="38"/>
      <c r="E49" s="38"/>
      <c r="F49" s="38" t="s">
        <v>44</v>
      </c>
      <c r="G49" s="39">
        <v>223574</v>
      </c>
      <c r="H49" s="39">
        <v>124185</v>
      </c>
      <c r="I49" s="39">
        <v>201968</v>
      </c>
      <c r="J49" s="39">
        <v>109752</v>
      </c>
      <c r="K49" s="39">
        <v>154201</v>
      </c>
      <c r="N49" s="19"/>
      <c r="O49" s="19"/>
      <c r="P49" s="19"/>
      <c r="Q49" s="19"/>
      <c r="R49" s="19"/>
      <c r="S49" s="5"/>
      <c r="T49" s="5"/>
      <c r="U49" s="5"/>
      <c r="V49" s="5"/>
      <c r="W49" s="5"/>
    </row>
    <row r="50" spans="1:23" s="12" customFormat="1" ht="20.25" customHeight="1" x14ac:dyDescent="0.45">
      <c r="A50" s="9"/>
      <c r="B50" s="38"/>
      <c r="C50" s="38"/>
      <c r="D50" s="38" t="s">
        <v>45</v>
      </c>
      <c r="E50" s="38"/>
      <c r="F50" s="38"/>
      <c r="G50" s="39">
        <f t="shared" ref="G50" si="6">G49+G44</f>
        <v>321162</v>
      </c>
      <c r="H50" s="39">
        <f>H49+H44</f>
        <v>327911</v>
      </c>
      <c r="I50" s="39">
        <f>I49+I44</f>
        <v>291831</v>
      </c>
      <c r="J50" s="39">
        <v>267064</v>
      </c>
      <c r="K50" s="39">
        <v>263803</v>
      </c>
      <c r="N50" s="19"/>
      <c r="O50" s="19"/>
      <c r="P50" s="19"/>
      <c r="Q50" s="19"/>
      <c r="R50" s="19"/>
      <c r="S50" s="5"/>
      <c r="T50" s="5"/>
      <c r="U50" s="5"/>
      <c r="V50" s="5"/>
      <c r="W50" s="5"/>
    </row>
    <row r="51" spans="1:23" s="12" customFormat="1" ht="20.25" customHeight="1" x14ac:dyDescent="0.45">
      <c r="A51" s="9"/>
      <c r="B51" s="31"/>
      <c r="C51" s="31"/>
      <c r="D51" s="31" t="s">
        <v>46</v>
      </c>
      <c r="E51" s="31"/>
      <c r="F51" s="31"/>
      <c r="G51" s="45"/>
      <c r="H51" s="45"/>
      <c r="I51" s="45"/>
      <c r="J51" s="45"/>
      <c r="K51" s="45"/>
      <c r="N51" s="15"/>
      <c r="O51" s="15"/>
      <c r="P51" s="15"/>
      <c r="Q51" s="15"/>
      <c r="R51" s="15"/>
    </row>
    <row r="52" spans="1:23" s="12" customFormat="1" ht="20.25" customHeight="1" x14ac:dyDescent="0.45">
      <c r="A52" s="9"/>
      <c r="B52" s="32"/>
      <c r="C52" s="32"/>
      <c r="D52" s="32"/>
      <c r="E52" s="32" t="s">
        <v>47</v>
      </c>
      <c r="F52" s="32"/>
      <c r="G52" s="33">
        <v>3634</v>
      </c>
      <c r="H52" s="33">
        <v>3634</v>
      </c>
      <c r="I52" s="33">
        <v>25134</v>
      </c>
      <c r="J52" s="33">
        <v>25134</v>
      </c>
      <c r="K52" s="33">
        <v>25134</v>
      </c>
      <c r="N52" s="15"/>
      <c r="O52" s="15"/>
      <c r="P52" s="15"/>
      <c r="Q52" s="15"/>
      <c r="R52" s="15"/>
      <c r="S52" s="5"/>
      <c r="T52" s="5"/>
      <c r="U52" s="5"/>
      <c r="V52" s="5"/>
      <c r="W52" s="5"/>
    </row>
    <row r="53" spans="1:23" s="12" customFormat="1" ht="20.25" customHeight="1" x14ac:dyDescent="0.45">
      <c r="A53" s="9"/>
      <c r="B53" s="32"/>
      <c r="C53" s="32"/>
      <c r="D53" s="32"/>
      <c r="E53" s="32" t="s">
        <v>48</v>
      </c>
      <c r="F53" s="32"/>
      <c r="G53" s="33">
        <v>56595</v>
      </c>
      <c r="H53" s="33">
        <v>56595</v>
      </c>
      <c r="I53" s="33">
        <v>77963</v>
      </c>
      <c r="J53" s="33">
        <v>75233</v>
      </c>
      <c r="K53" s="33">
        <v>60539</v>
      </c>
      <c r="N53" s="15"/>
      <c r="O53" s="15"/>
      <c r="P53" s="15"/>
      <c r="Q53" s="15"/>
      <c r="R53" s="15"/>
      <c r="S53" s="5"/>
      <c r="T53" s="5"/>
      <c r="U53" s="5"/>
      <c r="V53" s="5"/>
      <c r="W53" s="5"/>
    </row>
    <row r="54" spans="1:23" s="12" customFormat="1" ht="20.25" customHeight="1" x14ac:dyDescent="0.45">
      <c r="A54" s="9"/>
      <c r="B54" s="32"/>
      <c r="C54" s="32"/>
      <c r="D54" s="32"/>
      <c r="E54" s="32" t="s">
        <v>26</v>
      </c>
      <c r="F54" s="32"/>
      <c r="G54" s="18">
        <f t="shared" ref="G54:J54" si="7">G56-G53-G52-G55</f>
        <v>-640</v>
      </c>
      <c r="H54" s="18">
        <f t="shared" si="7"/>
        <v>-509</v>
      </c>
      <c r="I54" s="71">
        <f t="shared" si="7"/>
        <v>301</v>
      </c>
      <c r="J54" s="18">
        <f t="shared" si="7"/>
        <v>916</v>
      </c>
      <c r="K54" s="33">
        <v>727</v>
      </c>
      <c r="N54" s="15"/>
      <c r="O54" s="15"/>
      <c r="P54" s="15"/>
      <c r="Q54" s="15"/>
      <c r="R54" s="15"/>
      <c r="S54" s="5"/>
      <c r="T54" s="5"/>
      <c r="U54" s="5"/>
      <c r="V54" s="5"/>
      <c r="W54" s="5"/>
    </row>
    <row r="55" spans="1:23" s="12" customFormat="1" ht="20.25" customHeight="1" x14ac:dyDescent="0.45">
      <c r="A55" s="9"/>
      <c r="B55" s="42"/>
      <c r="C55" s="42"/>
      <c r="D55" s="42"/>
      <c r="E55" s="42" t="s">
        <v>49</v>
      </c>
      <c r="F55" s="42"/>
      <c r="G55" s="43">
        <v>73228</v>
      </c>
      <c r="H55" s="43">
        <v>54041</v>
      </c>
      <c r="I55" s="43">
        <v>62763</v>
      </c>
      <c r="J55" s="43">
        <v>56425</v>
      </c>
      <c r="K55" s="43">
        <v>75890</v>
      </c>
      <c r="N55" s="15"/>
      <c r="O55" s="15"/>
      <c r="P55" s="15"/>
      <c r="Q55" s="15"/>
      <c r="R55" s="15"/>
      <c r="S55" s="5"/>
      <c r="T55" s="5"/>
      <c r="U55" s="5"/>
      <c r="V55" s="5"/>
      <c r="W55" s="5"/>
    </row>
    <row r="56" spans="1:23" s="12" customFormat="1" ht="20.25" customHeight="1" x14ac:dyDescent="0.45">
      <c r="A56" s="9"/>
      <c r="B56" s="46"/>
      <c r="C56" s="46"/>
      <c r="D56" s="46"/>
      <c r="E56" s="46" t="s">
        <v>50</v>
      </c>
      <c r="F56" s="46"/>
      <c r="G56" s="47">
        <v>132817</v>
      </c>
      <c r="H56" s="47">
        <v>113761</v>
      </c>
      <c r="I56" s="47">
        <v>166161</v>
      </c>
      <c r="J56" s="47">
        <v>157708</v>
      </c>
      <c r="K56" s="47">
        <v>162290</v>
      </c>
      <c r="N56" s="19"/>
      <c r="O56" s="19"/>
      <c r="P56" s="19"/>
      <c r="Q56" s="19"/>
      <c r="R56" s="19"/>
      <c r="S56" s="5"/>
      <c r="T56" s="5"/>
      <c r="U56" s="5"/>
      <c r="V56" s="5"/>
      <c r="W56" s="5"/>
    </row>
    <row r="57" spans="1:23" s="12" customFormat="1" ht="20.25" customHeight="1" x14ac:dyDescent="0.45">
      <c r="A57" s="9"/>
      <c r="B57" s="46"/>
      <c r="C57" s="46"/>
      <c r="D57" s="46"/>
      <c r="E57" s="46" t="s">
        <v>51</v>
      </c>
      <c r="F57" s="46"/>
      <c r="G57" s="47">
        <f t="shared" ref="G57" si="8">G56</f>
        <v>132817</v>
      </c>
      <c r="H57" s="47">
        <f>H56</f>
        <v>113761</v>
      </c>
      <c r="I57" s="47">
        <v>166161</v>
      </c>
      <c r="J57" s="47">
        <v>157708</v>
      </c>
      <c r="K57" s="47">
        <v>162290</v>
      </c>
      <c r="N57" s="19"/>
      <c r="O57" s="19"/>
      <c r="P57" s="19"/>
      <c r="Q57" s="19"/>
      <c r="R57" s="19"/>
      <c r="S57" s="5"/>
      <c r="T57" s="5"/>
      <c r="U57" s="5"/>
      <c r="V57" s="5"/>
      <c r="W57" s="5"/>
    </row>
    <row r="58" spans="1:23" s="12" customFormat="1" ht="20.25" customHeight="1" thickBot="1" x14ac:dyDescent="0.5">
      <c r="A58" s="9"/>
      <c r="B58" s="40"/>
      <c r="C58" s="40"/>
      <c r="D58" s="40" t="s">
        <v>52</v>
      </c>
      <c r="E58" s="40"/>
      <c r="F58" s="40"/>
      <c r="G58" s="41">
        <f t="shared" ref="G58" si="9">G57+G49+G44</f>
        <v>453979</v>
      </c>
      <c r="H58" s="41">
        <f>H57+H49+H44</f>
        <v>441672</v>
      </c>
      <c r="I58" s="41">
        <v>457993</v>
      </c>
      <c r="J58" s="41">
        <v>424772</v>
      </c>
      <c r="K58" s="41">
        <v>426093</v>
      </c>
      <c r="N58" s="19"/>
      <c r="O58" s="19"/>
      <c r="P58" s="19"/>
      <c r="Q58" s="19"/>
      <c r="R58" s="19"/>
      <c r="S58" s="5"/>
      <c r="T58" s="5"/>
      <c r="U58" s="5"/>
      <c r="V58" s="5"/>
      <c r="W58" s="5"/>
    </row>
    <row r="59" spans="1:23" s="6" customFormat="1" ht="18" customHeight="1" thickTop="1" x14ac:dyDescent="0.45">
      <c r="A59" s="5"/>
      <c r="B59" s="5"/>
      <c r="C59" s="5"/>
      <c r="D59" s="5"/>
      <c r="E59" s="5"/>
      <c r="F59" s="5"/>
      <c r="G59" s="18"/>
      <c r="H59" s="18"/>
      <c r="I59" s="18"/>
      <c r="J59" s="18"/>
      <c r="K59" s="18"/>
    </row>
    <row r="60" spans="1:23" s="6" customFormat="1" ht="18" customHeight="1" x14ac:dyDescent="0.5">
      <c r="A60" s="5"/>
      <c r="B60" s="7" t="s">
        <v>53</v>
      </c>
      <c r="C60" s="5"/>
      <c r="D60" s="5"/>
      <c r="E60" s="5"/>
      <c r="F60" s="5"/>
      <c r="G60" s="18"/>
      <c r="H60" s="18"/>
      <c r="I60" s="18"/>
      <c r="K60" s="18" t="s">
        <v>3</v>
      </c>
    </row>
    <row r="61" spans="1:23" s="12" customFormat="1" ht="20.25" customHeight="1" x14ac:dyDescent="0.45">
      <c r="A61" s="9"/>
      <c r="B61" s="10"/>
      <c r="C61" s="10"/>
      <c r="D61" s="10"/>
      <c r="E61" s="10"/>
      <c r="F61" s="10"/>
      <c r="G61" s="11" t="s">
        <v>54</v>
      </c>
      <c r="H61" s="11" t="s">
        <v>5</v>
      </c>
      <c r="I61" s="11" t="s">
        <v>6</v>
      </c>
      <c r="J61" s="11" t="s">
        <v>7</v>
      </c>
      <c r="K61" s="11" t="s">
        <v>8</v>
      </c>
    </row>
    <row r="62" spans="1:23" s="6" customFormat="1" ht="18" customHeight="1" x14ac:dyDescent="0.45">
      <c r="A62" s="5"/>
      <c r="B62" s="5"/>
      <c r="C62" s="5" t="s">
        <v>55</v>
      </c>
      <c r="D62" s="5"/>
      <c r="E62" s="5"/>
      <c r="F62" s="5"/>
      <c r="G62" s="18">
        <v>67825</v>
      </c>
      <c r="H62" s="18">
        <v>36724</v>
      </c>
      <c r="I62" s="18">
        <v>50065</v>
      </c>
      <c r="J62" s="18">
        <v>45716</v>
      </c>
      <c r="K62" s="18">
        <v>70717</v>
      </c>
      <c r="N62" s="15"/>
      <c r="O62" s="15"/>
      <c r="P62" s="15"/>
      <c r="Q62" s="15"/>
      <c r="R62" s="15"/>
      <c r="S62" s="5"/>
      <c r="T62" s="5"/>
      <c r="U62" s="5"/>
      <c r="V62" s="5"/>
      <c r="W62" s="5"/>
    </row>
    <row r="63" spans="1:23" s="6" customFormat="1" ht="18" customHeight="1" x14ac:dyDescent="0.45">
      <c r="A63" s="5"/>
      <c r="B63" s="5"/>
      <c r="C63" s="5" t="s">
        <v>56</v>
      </c>
      <c r="D63" s="5"/>
      <c r="E63" s="5"/>
      <c r="F63" s="5"/>
      <c r="G63" s="18">
        <v>-20446</v>
      </c>
      <c r="H63" s="18">
        <v>-15742</v>
      </c>
      <c r="I63" s="18">
        <v>-12987</v>
      </c>
      <c r="J63" s="18">
        <v>-15575</v>
      </c>
      <c r="K63" s="18">
        <v>-14861</v>
      </c>
      <c r="N63" s="15"/>
      <c r="O63" s="15"/>
      <c r="P63" s="15"/>
      <c r="Q63" s="15"/>
      <c r="R63" s="15"/>
      <c r="S63" s="5"/>
      <c r="T63" s="5"/>
      <c r="U63" s="5"/>
      <c r="V63" s="5"/>
      <c r="W63" s="5"/>
    </row>
    <row r="64" spans="1:23" s="6" customFormat="1" ht="18" customHeight="1" x14ac:dyDescent="0.45">
      <c r="A64" s="5"/>
      <c r="B64" s="5"/>
      <c r="C64" s="5" t="s">
        <v>57</v>
      </c>
      <c r="D64" s="5"/>
      <c r="E64" s="5"/>
      <c r="F64" s="5"/>
      <c r="G64" s="18">
        <f t="shared" ref="G64:H64" si="10">G62+G63</f>
        <v>47379</v>
      </c>
      <c r="H64" s="18">
        <f t="shared" si="10"/>
        <v>20982</v>
      </c>
      <c r="I64" s="18">
        <f>I62+I63</f>
        <v>37078</v>
      </c>
      <c r="J64" s="18">
        <f>J62+J63</f>
        <v>30141</v>
      </c>
      <c r="K64" s="18">
        <f>K62+K63</f>
        <v>55856</v>
      </c>
      <c r="N64" s="5"/>
      <c r="O64" s="5"/>
      <c r="P64" s="5"/>
      <c r="Q64" s="5"/>
      <c r="R64" s="5"/>
      <c r="S64" s="5"/>
      <c r="T64" s="5"/>
      <c r="U64" s="5"/>
      <c r="V64" s="5"/>
      <c r="W64" s="5"/>
    </row>
    <row r="65" spans="1:23" s="6" customFormat="1" ht="18" customHeight="1" x14ac:dyDescent="0.45">
      <c r="A65" s="5"/>
      <c r="B65" s="5"/>
      <c r="C65" s="5" t="s">
        <v>58</v>
      </c>
      <c r="D65" s="5"/>
      <c r="E65" s="5"/>
      <c r="F65" s="5"/>
      <c r="G65" s="18">
        <v>-47350</v>
      </c>
      <c r="H65" s="18">
        <v>-22921</v>
      </c>
      <c r="I65" s="18">
        <v>-16011</v>
      </c>
      <c r="J65" s="18">
        <v>-53271</v>
      </c>
      <c r="K65" s="18">
        <v>-44471</v>
      </c>
      <c r="N65" s="15"/>
      <c r="O65" s="15"/>
      <c r="P65" s="15"/>
      <c r="Q65" s="15"/>
      <c r="R65" s="15"/>
      <c r="S65" s="5"/>
      <c r="T65" s="5"/>
      <c r="U65" s="5"/>
      <c r="V65" s="5"/>
      <c r="W65" s="5"/>
    </row>
    <row r="66" spans="1:23" s="6" customFormat="1" ht="18" customHeight="1" x14ac:dyDescent="0.45">
      <c r="A66" s="5"/>
      <c r="B66" s="5"/>
      <c r="C66" s="5"/>
      <c r="D66" s="5" t="s">
        <v>59</v>
      </c>
      <c r="E66" s="5"/>
      <c r="F66" s="5"/>
      <c r="G66" s="18">
        <v>-3175</v>
      </c>
      <c r="H66" s="18">
        <v>16107</v>
      </c>
      <c r="I66" s="18">
        <v>-23849</v>
      </c>
      <c r="J66" s="18">
        <v>-15857</v>
      </c>
      <c r="K66" s="18">
        <v>-7883</v>
      </c>
    </row>
    <row r="67" spans="1:23" s="6" customFormat="1" ht="18" customHeight="1" x14ac:dyDescent="0.45">
      <c r="A67" s="5"/>
      <c r="B67" s="5"/>
      <c r="C67" s="5"/>
      <c r="D67" s="5" t="s">
        <v>60</v>
      </c>
      <c r="E67" s="5"/>
      <c r="F67" s="5"/>
      <c r="G67" s="18"/>
      <c r="H67" s="18"/>
      <c r="I67" s="18">
        <v>42808</v>
      </c>
      <c r="J67" s="18"/>
      <c r="K67" s="18"/>
    </row>
    <row r="68" spans="1:23" s="6" customFormat="1" ht="18" customHeight="1" x14ac:dyDescent="0.45">
      <c r="A68" s="5"/>
      <c r="B68" s="5"/>
      <c r="C68" s="5"/>
      <c r="D68" s="5" t="s">
        <v>61</v>
      </c>
      <c r="E68" s="5"/>
      <c r="F68" s="5"/>
      <c r="G68" s="18">
        <v>-6110</v>
      </c>
      <c r="H68" s="18">
        <v>-1986</v>
      </c>
      <c r="I68" s="18">
        <v>-17</v>
      </c>
      <c r="J68" s="18">
        <v>-2730</v>
      </c>
      <c r="K68" s="18">
        <v>-7</v>
      </c>
    </row>
    <row r="69" spans="1:23" s="6" customFormat="1" ht="18" customHeight="1" x14ac:dyDescent="0.45">
      <c r="A69" s="5"/>
      <c r="B69" s="5"/>
      <c r="C69" s="5"/>
      <c r="D69" s="5" t="s">
        <v>62</v>
      </c>
      <c r="E69" s="5"/>
      <c r="F69" s="5"/>
      <c r="G69" s="18">
        <f t="shared" ref="G69" si="11">G65-G66-G68</f>
        <v>-38065</v>
      </c>
      <c r="H69" s="18">
        <f>H65-H66-H68</f>
        <v>-37042</v>
      </c>
      <c r="I69" s="18">
        <f>I65-I66-I68-I67</f>
        <v>-34953</v>
      </c>
      <c r="J69" s="18">
        <f>J65-J66-J68-J67</f>
        <v>-34684</v>
      </c>
      <c r="K69" s="18">
        <f>K65-K66-K68-K67</f>
        <v>-36581</v>
      </c>
    </row>
    <row r="70" spans="1:23" s="6" customFormat="1" ht="18" customHeight="1" x14ac:dyDescent="0.45">
      <c r="A70" s="5"/>
      <c r="B70" s="27"/>
      <c r="C70" s="27" t="s">
        <v>63</v>
      </c>
      <c r="D70" s="27"/>
      <c r="E70" s="27"/>
      <c r="F70" s="27"/>
      <c r="G70" s="28">
        <v>18949</v>
      </c>
      <c r="H70" s="28">
        <v>17030</v>
      </c>
      <c r="I70" s="28">
        <v>38331</v>
      </c>
      <c r="J70" s="28">
        <v>15275</v>
      </c>
      <c r="K70" s="28">
        <v>26790</v>
      </c>
      <c r="S70" s="5"/>
      <c r="T70" s="5"/>
      <c r="U70" s="5"/>
      <c r="V70" s="5"/>
      <c r="W70" s="5"/>
    </row>
    <row r="71" spans="1:23" s="6" customFormat="1" ht="18" customHeight="1" x14ac:dyDescent="0.45">
      <c r="A71" s="5"/>
      <c r="B71" s="5"/>
      <c r="C71" s="5"/>
      <c r="D71" s="5"/>
      <c r="E71" s="5"/>
      <c r="F71" s="5"/>
      <c r="G71" s="18"/>
      <c r="H71" s="18"/>
      <c r="I71" s="18"/>
      <c r="J71" s="18"/>
      <c r="K71" s="18"/>
    </row>
    <row r="72" spans="1:23" s="6" customFormat="1" ht="18" customHeight="1" x14ac:dyDescent="0.5">
      <c r="A72" s="5"/>
      <c r="B72" s="7" t="s">
        <v>64</v>
      </c>
      <c r="C72" s="5"/>
      <c r="D72" s="5"/>
      <c r="E72" s="5"/>
      <c r="F72" s="5"/>
      <c r="G72" s="18"/>
      <c r="H72" s="18"/>
      <c r="I72" s="18"/>
      <c r="K72" s="18" t="s">
        <v>65</v>
      </c>
    </row>
    <row r="73" spans="1:23" s="12" customFormat="1" ht="20.25" customHeight="1" x14ac:dyDescent="0.45">
      <c r="A73" s="9"/>
      <c r="B73" s="10"/>
      <c r="C73" s="10"/>
      <c r="D73" s="10"/>
      <c r="E73" s="10"/>
      <c r="F73" s="10"/>
      <c r="G73" s="11" t="s">
        <v>4</v>
      </c>
      <c r="H73" s="11" t="s">
        <v>5</v>
      </c>
      <c r="I73" s="11" t="s">
        <v>6</v>
      </c>
      <c r="J73" s="11" t="s">
        <v>7</v>
      </c>
      <c r="K73" s="11" t="s">
        <v>8</v>
      </c>
    </row>
    <row r="74" spans="1:23" s="6" customFormat="1" ht="18" customHeight="1" x14ac:dyDescent="0.45">
      <c r="A74" s="5"/>
      <c r="B74" s="48"/>
      <c r="C74" s="48" t="s">
        <v>66</v>
      </c>
      <c r="D74" s="48"/>
      <c r="E74" s="48"/>
      <c r="F74" s="48"/>
      <c r="G74" s="49">
        <v>48.07</v>
      </c>
      <c r="H74" s="49">
        <v>-87.16</v>
      </c>
      <c r="I74" s="49">
        <v>40.770000000000003</v>
      </c>
      <c r="J74" s="49">
        <v>-28</v>
      </c>
      <c r="K74" s="49">
        <v>21.01</v>
      </c>
      <c r="N74" s="50"/>
      <c r="O74" s="50"/>
      <c r="P74" s="50"/>
      <c r="Q74" s="50"/>
      <c r="R74" s="50"/>
      <c r="S74" s="51"/>
      <c r="T74" s="51"/>
      <c r="U74" s="51"/>
      <c r="V74" s="51"/>
      <c r="W74" s="51"/>
    </row>
    <row r="75" spans="1:23" s="6" customFormat="1" ht="18" customHeight="1" x14ac:dyDescent="0.45">
      <c r="A75" s="5"/>
      <c r="B75" s="5"/>
      <c r="C75" s="5" t="s">
        <v>67</v>
      </c>
      <c r="D75" s="5"/>
      <c r="E75" s="5"/>
      <c r="F75" s="5"/>
      <c r="G75" s="49">
        <v>673.02689407157823</v>
      </c>
      <c r="H75" s="49">
        <v>576</v>
      </c>
      <c r="I75" s="49">
        <v>774.9006381475624</v>
      </c>
      <c r="J75" s="49">
        <v>693.22</v>
      </c>
      <c r="K75" s="49">
        <v>713.36</v>
      </c>
      <c r="N75" s="52"/>
      <c r="O75" s="52"/>
      <c r="P75" s="52"/>
      <c r="Q75" s="52"/>
      <c r="R75" s="52"/>
      <c r="S75" s="51"/>
      <c r="T75" s="51"/>
      <c r="U75" s="51"/>
      <c r="V75" s="51"/>
      <c r="W75" s="51"/>
    </row>
    <row r="76" spans="1:23" s="6" customFormat="1" ht="18" customHeight="1" x14ac:dyDescent="0.45">
      <c r="A76" s="5"/>
      <c r="B76" s="27"/>
      <c r="C76" s="27" t="s">
        <v>68</v>
      </c>
      <c r="D76" s="27"/>
      <c r="E76" s="27"/>
      <c r="F76" s="27"/>
      <c r="G76" s="53">
        <v>19</v>
      </c>
      <c r="H76" s="53">
        <v>0</v>
      </c>
      <c r="I76" s="53">
        <v>12</v>
      </c>
      <c r="J76" s="53">
        <v>0</v>
      </c>
      <c r="K76" s="53">
        <v>7</v>
      </c>
      <c r="N76" s="50"/>
      <c r="O76" s="50"/>
      <c r="P76" s="50"/>
      <c r="Q76" s="50"/>
      <c r="R76" s="50"/>
      <c r="S76" s="51"/>
      <c r="T76" s="51"/>
      <c r="U76" s="51"/>
      <c r="V76" s="51"/>
      <c r="W76" s="51"/>
    </row>
    <row r="77" spans="1:23" s="6" customFormat="1" ht="18" customHeight="1" x14ac:dyDescent="0.45">
      <c r="G77" s="54"/>
      <c r="H77" s="54"/>
      <c r="I77" s="54"/>
      <c r="J77" s="54"/>
      <c r="K77" s="54"/>
    </row>
    <row r="78" spans="1:23" s="6" customFormat="1" ht="18" customHeight="1" x14ac:dyDescent="0.5">
      <c r="B78" s="55" t="s">
        <v>69</v>
      </c>
      <c r="G78" s="54"/>
      <c r="H78" s="54"/>
      <c r="I78" s="54"/>
      <c r="J78" s="54"/>
      <c r="K78" s="54"/>
    </row>
    <row r="79" spans="1:23" s="12" customFormat="1" ht="20.25" customHeight="1" x14ac:dyDescent="0.45">
      <c r="A79" s="9"/>
      <c r="B79" s="10"/>
      <c r="C79" s="10"/>
      <c r="D79" s="10"/>
      <c r="E79" s="10"/>
      <c r="F79" s="10"/>
      <c r="G79" s="11" t="s">
        <v>54</v>
      </c>
      <c r="H79" s="11" t="s">
        <v>5</v>
      </c>
      <c r="I79" s="11" t="s">
        <v>6</v>
      </c>
      <c r="J79" s="11" t="s">
        <v>7</v>
      </c>
      <c r="K79" s="11" t="s">
        <v>8</v>
      </c>
    </row>
    <row r="80" spans="1:23" s="6" customFormat="1" ht="18" customHeight="1" x14ac:dyDescent="0.45">
      <c r="B80" s="56"/>
      <c r="C80" s="5" t="s">
        <v>70</v>
      </c>
      <c r="D80" s="56"/>
      <c r="E80" s="56"/>
      <c r="F80" s="56"/>
      <c r="G80" s="57">
        <v>7.1999999999999995E-2</v>
      </c>
      <c r="H80" s="58">
        <v>-0.14000000000000001</v>
      </c>
      <c r="I80" s="57">
        <v>6.2E-2</v>
      </c>
      <c r="J80" s="58">
        <v>-3.9342359487516056E-2</v>
      </c>
      <c r="K80" s="57">
        <v>0.03</v>
      </c>
      <c r="M80" s="59"/>
      <c r="N80" s="59"/>
      <c r="S80" s="51"/>
      <c r="T80" s="51"/>
      <c r="U80" s="51"/>
      <c r="V80" s="51"/>
      <c r="W80" s="51"/>
    </row>
    <row r="81" spans="2:23" s="6" customFormat="1" ht="18" customHeight="1" x14ac:dyDescent="0.45">
      <c r="C81" s="5" t="s">
        <v>71</v>
      </c>
      <c r="G81" s="60">
        <v>7.5999999999999998E-2</v>
      </c>
      <c r="H81" s="61">
        <v>-0.14000000000000001</v>
      </c>
      <c r="I81" s="60">
        <v>6.4000000000000001E-2</v>
      </c>
      <c r="J81" s="61">
        <v>-3.9342359487516056E-2</v>
      </c>
      <c r="K81" s="60">
        <v>0.03</v>
      </c>
      <c r="M81" s="62"/>
      <c r="N81" s="62"/>
      <c r="S81" s="51"/>
      <c r="T81" s="51"/>
      <c r="U81" s="51"/>
      <c r="V81" s="51"/>
      <c r="W81" s="51"/>
    </row>
    <row r="82" spans="2:23" s="6" customFormat="1" ht="18" customHeight="1" x14ac:dyDescent="0.45">
      <c r="C82" s="5" t="s">
        <v>72</v>
      </c>
      <c r="G82" s="60">
        <v>2.1000000000000001E-2</v>
      </c>
      <c r="H82" s="61">
        <v>-3.9E-2</v>
      </c>
      <c r="I82" s="60">
        <v>1.9E-2</v>
      </c>
      <c r="J82" s="61">
        <v>-1.4998379646021867E-2</v>
      </c>
      <c r="K82" s="60">
        <v>1.0999999999999999E-2</v>
      </c>
      <c r="M82" s="62"/>
      <c r="N82" s="62"/>
      <c r="S82" s="51"/>
      <c r="T82" s="51"/>
      <c r="U82" s="51"/>
      <c r="V82" s="51"/>
      <c r="W82" s="51"/>
    </row>
    <row r="83" spans="2:23" s="6" customFormat="1" ht="18" customHeight="1" x14ac:dyDescent="0.45">
      <c r="C83" s="5" t="s">
        <v>73</v>
      </c>
      <c r="G83" s="60">
        <v>0.29299999999999998</v>
      </c>
      <c r="H83" s="60">
        <v>0.25800000000000001</v>
      </c>
      <c r="I83" s="60">
        <v>0.36299999999999999</v>
      </c>
      <c r="J83" s="60">
        <v>0.37127682615614965</v>
      </c>
      <c r="K83" s="60">
        <v>0.38100000000000001</v>
      </c>
      <c r="S83" s="51"/>
      <c r="T83" s="51"/>
      <c r="U83" s="51"/>
      <c r="V83" s="51"/>
      <c r="W83" s="51"/>
    </row>
    <row r="84" spans="2:23" s="6" customFormat="1" ht="18" customHeight="1" x14ac:dyDescent="0.45">
      <c r="B84" s="63"/>
      <c r="C84" s="27" t="s">
        <v>74</v>
      </c>
      <c r="D84" s="63"/>
      <c r="E84" s="63"/>
      <c r="F84" s="63"/>
      <c r="G84" s="64" t="s">
        <v>75</v>
      </c>
      <c r="H84" s="64" t="s">
        <v>76</v>
      </c>
      <c r="I84" s="64" t="s">
        <v>77</v>
      </c>
      <c r="J84" s="72" t="s">
        <v>78</v>
      </c>
      <c r="K84" s="64" t="s">
        <v>79</v>
      </c>
      <c r="M84" s="62"/>
      <c r="N84" s="65"/>
      <c r="O84" s="65"/>
      <c r="P84" s="65"/>
      <c r="Q84" s="65"/>
      <c r="R84" s="65"/>
      <c r="S84" s="51"/>
      <c r="T84" s="51"/>
      <c r="U84" s="51"/>
      <c r="V84" s="51"/>
      <c r="W84" s="51"/>
    </row>
    <row r="85" spans="2:23" s="6" customFormat="1" ht="18" customHeight="1" x14ac:dyDescent="0.45">
      <c r="G85" s="54"/>
      <c r="H85" s="54"/>
      <c r="I85" s="54"/>
      <c r="J85" s="54"/>
      <c r="K85" s="54"/>
      <c r="L85" s="54"/>
    </row>
    <row r="86" spans="2:23" s="6" customFormat="1" ht="18" customHeight="1" x14ac:dyDescent="0.45">
      <c r="G86" s="54"/>
      <c r="H86" s="54"/>
      <c r="I86" s="54"/>
      <c r="J86" s="54"/>
      <c r="K86" s="54"/>
      <c r="L86" s="54"/>
    </row>
    <row r="87" spans="2:23" s="6" customFormat="1" ht="18" customHeight="1" x14ac:dyDescent="0.45">
      <c r="G87" s="66"/>
      <c r="H87" s="66"/>
      <c r="I87" s="66"/>
      <c r="J87" s="66"/>
      <c r="K87" s="66"/>
      <c r="L87" s="66"/>
      <c r="O87" s="62"/>
      <c r="P87" s="62"/>
    </row>
    <row r="88" spans="2:23" s="6" customFormat="1" ht="18" customHeight="1" x14ac:dyDescent="0.45">
      <c r="B88" s="6" t="s">
        <v>80</v>
      </c>
      <c r="F88" s="67" t="s">
        <v>81</v>
      </c>
      <c r="G88" s="67"/>
      <c r="H88" s="67"/>
      <c r="I88" s="67"/>
      <c r="J88" s="67"/>
      <c r="K88" s="67"/>
      <c r="L88" s="67"/>
      <c r="O88" s="62"/>
      <c r="P88" s="62"/>
    </row>
    <row r="89" spans="2:23" s="6" customFormat="1" ht="34.799999999999997" customHeight="1" x14ac:dyDescent="0.45">
      <c r="F89" s="67"/>
      <c r="G89" s="67"/>
      <c r="H89" s="67"/>
      <c r="I89" s="67"/>
      <c r="J89" s="67"/>
      <c r="K89" s="67"/>
      <c r="L89" s="67"/>
      <c r="O89" s="62"/>
      <c r="P89" s="62"/>
    </row>
    <row r="90" spans="2:23" s="6" customFormat="1" ht="18" customHeight="1" x14ac:dyDescent="0.45">
      <c r="B90" s="6" t="s">
        <v>82</v>
      </c>
      <c r="F90" s="6" t="s">
        <v>83</v>
      </c>
      <c r="G90" s="66"/>
      <c r="H90" s="66"/>
      <c r="I90" s="66"/>
      <c r="J90" s="66"/>
      <c r="K90" s="66"/>
      <c r="L90" s="66"/>
      <c r="O90" s="62"/>
      <c r="P90" s="62"/>
    </row>
    <row r="91" spans="2:23" s="6" customFormat="1" ht="18" customHeight="1" x14ac:dyDescent="0.45">
      <c r="B91" s="6" t="s">
        <v>84</v>
      </c>
      <c r="F91" s="6" t="s">
        <v>85</v>
      </c>
      <c r="G91" s="66"/>
      <c r="H91" s="66"/>
      <c r="I91" s="66"/>
      <c r="J91" s="66"/>
      <c r="K91" s="66"/>
      <c r="L91" s="66"/>
      <c r="O91" s="62"/>
      <c r="P91" s="62"/>
    </row>
    <row r="92" spans="2:23" s="6" customFormat="1" ht="18" customHeight="1" x14ac:dyDescent="0.45">
      <c r="B92" s="6" t="s">
        <v>86</v>
      </c>
      <c r="F92" s="6" t="s">
        <v>87</v>
      </c>
      <c r="G92" s="66"/>
      <c r="H92" s="66"/>
      <c r="I92" s="66"/>
      <c r="J92" s="66"/>
      <c r="K92" s="66"/>
      <c r="L92" s="66"/>
      <c r="N92" s="12"/>
      <c r="O92" s="62"/>
      <c r="P92" s="62"/>
    </row>
    <row r="93" spans="2:23" s="6" customFormat="1" ht="18" customHeight="1" x14ac:dyDescent="0.45">
      <c r="B93" s="6" t="s">
        <v>88</v>
      </c>
      <c r="F93" s="6" t="s">
        <v>89</v>
      </c>
      <c r="G93" s="66"/>
      <c r="H93" s="66"/>
      <c r="I93" s="66"/>
      <c r="J93" s="66"/>
      <c r="K93" s="66"/>
      <c r="L93" s="66"/>
      <c r="O93" s="62"/>
      <c r="P93" s="62"/>
    </row>
    <row r="94" spans="2:23" s="6" customFormat="1" ht="18" customHeight="1" x14ac:dyDescent="0.45">
      <c r="B94" s="6" t="s">
        <v>90</v>
      </c>
      <c r="F94" s="6" t="s">
        <v>91</v>
      </c>
      <c r="G94" s="66"/>
      <c r="H94" s="66"/>
      <c r="I94" s="66"/>
      <c r="J94" s="66"/>
      <c r="K94" s="66"/>
      <c r="L94" s="66"/>
      <c r="O94" s="62"/>
      <c r="P94" s="62"/>
    </row>
    <row r="95" spans="2:23" s="6" customFormat="1" ht="18" customHeight="1" x14ac:dyDescent="0.45">
      <c r="B95" s="6" t="s">
        <v>92</v>
      </c>
      <c r="F95" s="6" t="s">
        <v>93</v>
      </c>
      <c r="G95" s="66"/>
      <c r="H95" s="66"/>
      <c r="I95" s="66"/>
      <c r="J95" s="66"/>
      <c r="K95" s="66"/>
      <c r="L95" s="66"/>
      <c r="O95" s="62"/>
      <c r="P95" s="62"/>
    </row>
    <row r="96" spans="2:23" s="6" customFormat="1" ht="18" customHeight="1" x14ac:dyDescent="0.45">
      <c r="G96" s="66"/>
      <c r="H96" s="66"/>
      <c r="I96" s="66"/>
      <c r="J96" s="66"/>
      <c r="K96" s="66"/>
      <c r="L96" s="66"/>
      <c r="O96" s="62"/>
      <c r="P96" s="62"/>
    </row>
    <row r="97" spans="2:16" s="6" customFormat="1" ht="18" customHeight="1" x14ac:dyDescent="0.45">
      <c r="B97" s="68" t="s">
        <v>94</v>
      </c>
      <c r="D97" s="69" t="s">
        <v>95</v>
      </c>
      <c r="E97" s="66"/>
      <c r="H97" s="66"/>
      <c r="I97" s="66"/>
      <c r="J97" s="66"/>
      <c r="K97" s="66"/>
      <c r="L97" s="66"/>
      <c r="O97" s="62"/>
      <c r="P97" s="62"/>
    </row>
    <row r="98" spans="2:16" s="6" customFormat="1" ht="18" customHeight="1" x14ac:dyDescent="0.45">
      <c r="B98" s="70"/>
      <c r="D98" s="69" t="s">
        <v>96</v>
      </c>
      <c r="E98" s="66"/>
      <c r="H98" s="66"/>
      <c r="I98" s="66"/>
      <c r="J98" s="66"/>
      <c r="K98" s="66"/>
      <c r="L98" s="66"/>
      <c r="O98" s="62"/>
      <c r="P98" s="62"/>
    </row>
    <row r="99" spans="2:16" s="6" customFormat="1" ht="18" customHeight="1" x14ac:dyDescent="0.45">
      <c r="B99" s="70"/>
      <c r="D99" s="69" t="s">
        <v>97</v>
      </c>
      <c r="E99" s="66"/>
      <c r="H99" s="66"/>
      <c r="I99" s="66"/>
      <c r="J99" s="66"/>
      <c r="K99" s="66"/>
      <c r="L99" s="66"/>
      <c r="O99" s="62"/>
      <c r="P99" s="62"/>
    </row>
    <row r="100" spans="2:16" s="6" customFormat="1" ht="18" customHeight="1" x14ac:dyDescent="0.45">
      <c r="D100" s="69" t="s">
        <v>98</v>
      </c>
      <c r="E100" s="66"/>
      <c r="H100" s="66"/>
      <c r="I100" s="66"/>
      <c r="J100" s="66"/>
      <c r="K100" s="66"/>
      <c r="L100" s="66"/>
      <c r="O100" s="62"/>
      <c r="P100" s="62"/>
    </row>
    <row r="101" spans="2:16" s="6" customFormat="1" ht="18" customHeight="1" x14ac:dyDescent="0.45">
      <c r="G101" s="66"/>
      <c r="H101" s="66"/>
      <c r="I101" s="66"/>
      <c r="J101" s="66"/>
      <c r="K101" s="66"/>
      <c r="L101" s="66"/>
      <c r="O101" s="62"/>
      <c r="P101" s="62"/>
    </row>
    <row r="102" spans="2:16" s="6" customFormat="1" ht="18" customHeight="1" x14ac:dyDescent="0.45">
      <c r="G102" s="66"/>
      <c r="H102" s="66"/>
      <c r="I102" s="66"/>
      <c r="J102" s="66"/>
      <c r="K102" s="66"/>
      <c r="L102" s="66"/>
      <c r="O102" s="62"/>
      <c r="P102" s="62"/>
    </row>
    <row r="103" spans="2:16" s="6" customFormat="1" ht="18" customHeight="1" x14ac:dyDescent="0.45">
      <c r="G103" s="66"/>
      <c r="H103" s="66"/>
      <c r="I103" s="66"/>
      <c r="J103" s="66"/>
      <c r="K103" s="66"/>
      <c r="L103" s="66"/>
      <c r="O103" s="62"/>
      <c r="P103" s="62"/>
    </row>
    <row r="104" spans="2:16" s="6" customFormat="1" ht="18" customHeight="1" x14ac:dyDescent="0.45">
      <c r="G104" s="66"/>
      <c r="H104" s="66"/>
      <c r="I104" s="66"/>
      <c r="J104" s="66"/>
      <c r="K104" s="66"/>
      <c r="L104" s="66"/>
      <c r="O104" s="62"/>
      <c r="P104" s="62"/>
    </row>
    <row r="105" spans="2:16" s="6" customFormat="1" ht="18" customHeight="1" x14ac:dyDescent="0.45">
      <c r="G105" s="66"/>
      <c r="H105" s="66"/>
      <c r="I105" s="66"/>
      <c r="J105" s="66"/>
      <c r="K105" s="66"/>
      <c r="L105" s="66"/>
      <c r="O105" s="62"/>
      <c r="P105" s="62"/>
    </row>
    <row r="106" spans="2:16" s="6" customFormat="1" ht="18" customHeight="1" x14ac:dyDescent="0.45">
      <c r="G106" s="66"/>
      <c r="H106" s="66"/>
      <c r="I106" s="66"/>
      <c r="J106" s="66"/>
      <c r="K106" s="66"/>
      <c r="L106" s="66"/>
      <c r="O106" s="62"/>
      <c r="P106" s="62"/>
    </row>
    <row r="107" spans="2:16" s="6" customFormat="1" ht="18" customHeight="1" x14ac:dyDescent="0.45">
      <c r="G107" s="66"/>
      <c r="H107" s="66"/>
      <c r="I107" s="66"/>
      <c r="J107" s="66"/>
      <c r="K107" s="66"/>
      <c r="L107" s="66"/>
      <c r="O107" s="62"/>
      <c r="P107" s="62"/>
    </row>
    <row r="108" spans="2:16" s="6" customFormat="1" ht="18" customHeight="1" x14ac:dyDescent="0.45">
      <c r="G108" s="66"/>
      <c r="H108" s="66"/>
      <c r="I108" s="66"/>
      <c r="J108" s="66"/>
      <c r="K108" s="66"/>
      <c r="L108" s="66"/>
      <c r="O108" s="62"/>
      <c r="P108" s="62"/>
    </row>
    <row r="109" spans="2:16" s="6" customFormat="1" ht="18" customHeight="1" x14ac:dyDescent="0.45">
      <c r="G109" s="66"/>
      <c r="H109" s="66"/>
      <c r="I109" s="66"/>
      <c r="J109" s="66"/>
      <c r="K109" s="66"/>
      <c r="L109" s="66"/>
      <c r="O109" s="62"/>
      <c r="P109" s="62"/>
    </row>
    <row r="110" spans="2:16" s="6" customFormat="1" ht="18" customHeight="1" x14ac:dyDescent="0.45">
      <c r="G110" s="66"/>
      <c r="H110" s="66"/>
      <c r="I110" s="66"/>
      <c r="J110" s="66"/>
      <c r="K110" s="66"/>
      <c r="L110" s="66"/>
      <c r="O110" s="62"/>
      <c r="P110" s="62"/>
    </row>
    <row r="111" spans="2:16" s="6" customFormat="1" ht="18" customHeight="1" x14ac:dyDescent="0.45">
      <c r="G111" s="66"/>
      <c r="H111" s="66"/>
      <c r="I111" s="66"/>
      <c r="J111" s="66"/>
      <c r="K111" s="66"/>
      <c r="L111" s="66"/>
      <c r="O111" s="62"/>
      <c r="P111" s="62"/>
    </row>
    <row r="112" spans="2:16" s="6" customFormat="1" ht="18" customHeight="1" x14ac:dyDescent="0.45">
      <c r="G112" s="66"/>
      <c r="H112" s="66"/>
      <c r="I112" s="66"/>
      <c r="J112" s="66"/>
      <c r="K112" s="66"/>
      <c r="L112" s="66"/>
      <c r="O112" s="62"/>
      <c r="P112" s="62"/>
    </row>
    <row r="113" spans="7:16" s="6" customFormat="1" ht="18" customHeight="1" x14ac:dyDescent="0.45">
      <c r="G113" s="66"/>
      <c r="H113" s="66"/>
      <c r="I113" s="66"/>
      <c r="J113" s="66"/>
      <c r="K113" s="66"/>
      <c r="L113" s="66"/>
      <c r="O113" s="62"/>
      <c r="P113" s="62"/>
    </row>
    <row r="114" spans="7:16" s="6" customFormat="1" ht="18" customHeight="1" x14ac:dyDescent="0.45">
      <c r="G114" s="66"/>
      <c r="H114" s="66"/>
      <c r="I114" s="66"/>
      <c r="J114" s="66"/>
      <c r="K114" s="66"/>
      <c r="L114" s="66"/>
      <c r="O114" s="62"/>
      <c r="P114" s="62"/>
    </row>
  </sheetData>
  <mergeCells count="1">
    <mergeCell ref="F88:L89"/>
  </mergeCells>
  <phoneticPr fontId="3"/>
  <printOptions horizontalCentered="1"/>
  <pageMargins left="0.70866141732283472" right="0.70866141732283472" top="0.55118110236220474" bottom="0.35433070866141736" header="0.31496062992125984" footer="0.31496062992125984"/>
  <pageSetup paperSize="9" scale="66" fitToHeight="2" orientation="portrait" r:id="rId1"/>
  <headerFooter>
    <oddFooter>&amp;L&amp;1#&amp;"Calibri"&amp;10&amp;K317100Internal</oddFooter>
  </headerFooter>
  <rowBreaks count="1" manualBreakCount="1">
    <brk id="5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連結業績（5年）</vt:lpstr>
      <vt:lpstr>'連結業績（5年）'!Print_Area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murakami(村上悦子)</dc:creator>
  <cp:lastModifiedBy>murakami(村上悦子)</cp:lastModifiedBy>
  <dcterms:created xsi:type="dcterms:W3CDTF">2024-02-29T00:59:34Z</dcterms:created>
  <dcterms:modified xsi:type="dcterms:W3CDTF">2024-02-29T01:03:34Z</dcterms:modified>
</cp:coreProperties>
</file>